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814B4019-D7C1-2543-BB6A-FFF3B8A49005}" xr6:coauthVersionLast="47" xr6:coauthVersionMax="47" xr10:uidLastSave="{00000000-0000-0000-0000-000000000000}"/>
  <bookViews>
    <workbookView xWindow="-23160" yWindow="-21100" windowWidth="36300" windowHeight="17500" xr2:uid="{00000000-000D-0000-FFFF-FFFF00000000}"/>
  </bookViews>
  <sheets>
    <sheet name="Updated Summary" sheetId="5" r:id="rId1"/>
    <sheet name="Advice Items" sheetId="1" r:id="rId2"/>
    <sheet name="Phase and Status Information" sheetId="2" r:id="rId3"/>
  </sheets>
  <definedNames>
    <definedName name="_xlnm.Print_Area" localSheetId="0">'Updated Summary'!$A$1:$E$64</definedName>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 l="1"/>
  <c r="C11" i="5" l="1"/>
  <c r="C10" i="5"/>
  <c r="C9" i="5"/>
  <c r="C8" i="5"/>
  <c r="C7" i="5"/>
  <c r="C6" i="5"/>
  <c r="C64" i="5" l="1"/>
  <c r="E10" i="5" l="1"/>
  <c r="E7" i="5"/>
  <c r="E11" i="5"/>
  <c r="E6" i="5"/>
  <c r="E9" i="5"/>
  <c r="E8" i="5"/>
  <c r="A3" i="2"/>
  <c r="A3" i="1"/>
  <c r="C44" i="5" l="1"/>
  <c r="C43" i="5"/>
  <c r="C38" i="5"/>
  <c r="C42" i="5"/>
  <c r="C41" i="5"/>
  <c r="C40" i="5"/>
  <c r="C39" i="5"/>
  <c r="C31" i="5"/>
  <c r="E31" i="5" s="1"/>
  <c r="C28" i="5"/>
  <c r="E28" i="5" s="1"/>
  <c r="C30" i="5"/>
  <c r="E30" i="5" s="1"/>
  <c r="C29" i="5"/>
  <c r="E29" i="5" s="1"/>
  <c r="C33" i="5"/>
  <c r="E33" i="5" s="1"/>
  <c r="C32" i="5"/>
  <c r="E32" i="5" s="1"/>
  <c r="C27" i="5"/>
  <c r="C16" i="5"/>
  <c r="C21" i="5"/>
  <c r="E21" i="5" s="1"/>
  <c r="C17" i="5"/>
  <c r="E17" i="5" s="1"/>
  <c r="C22" i="5"/>
  <c r="E22" i="5" s="1"/>
  <c r="C18" i="5"/>
  <c r="E18" i="5" s="1"/>
  <c r="C20" i="5"/>
  <c r="E20" i="5" s="1"/>
  <c r="C19" i="5"/>
  <c r="E19" i="5" s="1"/>
  <c r="C55" i="5"/>
  <c r="E55" i="5" s="1"/>
  <c r="E43" i="5"/>
  <c r="C54" i="5"/>
  <c r="E54" i="5" s="1"/>
  <c r="E42" i="5"/>
  <c r="C53" i="5"/>
  <c r="E53" i="5" s="1"/>
  <c r="E41" i="5"/>
  <c r="C52" i="5"/>
  <c r="E52" i="5" s="1"/>
  <c r="E40" i="5"/>
  <c r="E5" i="5"/>
  <c r="C51" i="5"/>
  <c r="E51" i="5" s="1"/>
  <c r="E39" i="5"/>
  <c r="C50" i="5"/>
  <c r="E50" i="5" s="1"/>
  <c r="C49" i="5"/>
  <c r="E44" i="5"/>
  <c r="C12" i="5"/>
  <c r="E12" i="5" s="1"/>
  <c r="C34" i="5" l="1"/>
  <c r="E34" i="5" s="1"/>
  <c r="E27" i="5"/>
  <c r="E16" i="5"/>
  <c r="C23" i="5"/>
  <c r="E23" i="5" s="1"/>
  <c r="E49" i="5"/>
  <c r="C56" i="5"/>
  <c r="E56" i="5" s="1"/>
  <c r="E38" i="5"/>
  <c r="C45" i="5"/>
  <c r="E45" i="5" s="1"/>
</calcChain>
</file>

<file path=xl/sharedStrings.xml><?xml version="1.0" encoding="utf-8"?>
<sst xmlns="http://schemas.openxmlformats.org/spreadsheetml/2006/main" count="3446" uniqueCount="1797">
  <si>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</si>
  <si>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</si>
  <si>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</si>
  <si>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</si>
  <si>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</si>
  <si>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</si>
  <si>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</si>
  <si>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</si>
  <si>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</si>
  <si>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</si>
  <si>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</si>
  <si>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</si>
  <si>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</si>
  <si>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</si>
  <si>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</si>
  <si>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</si>
  <si>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</si>
  <si>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</si>
  <si>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</si>
  <si>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</si>
  <si>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</si>
  <si>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</si>
  <si>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</si>
  <si>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</si>
  <si>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</si>
  <si>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</si>
  <si>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</si>
  <si>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</si>
  <si>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</si>
  <si>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</si>
  <si>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</si>
  <si>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</si>
  <si>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</si>
  <si>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</si>
  <si>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</si>
  <si>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</si>
  <si>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</si>
  <si>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</si>
  <si>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</si>
  <si>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</si>
  <si>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</si>
  <si>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</si>
  <si>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</si>
  <si>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</si>
  <si>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</si>
  <si>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</si>
  <si>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</si>
  <si>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</si>
  <si>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</si>
  <si>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</si>
  <si>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</si>
  <si>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</si>
  <si>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</si>
  <si>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</si>
  <si>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</si>
  <si>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</si>
  <si>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</si>
  <si>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</si>
  <si>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</si>
  <si>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</si>
  <si>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</si>
  <si>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</si>
  <si>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</si>
  <si>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</si>
  <si>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</si>
  <si>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</si>
  <si>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</si>
  <si>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</si>
  <si>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</si>
  <si>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</si>
  <si>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</si>
  <si>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</si>
  <si>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</si>
  <si>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</si>
  <si>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</si>
  <si>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</si>
  <si>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</si>
  <si>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</si>
  <si>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</si>
  <si>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</si>
  <si>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</si>
  <si>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</si>
  <si>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</si>
  <si>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</si>
  <si>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</si>
  <si>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</si>
  <si>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</si>
  <si>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</si>
  <si>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</si>
  <si>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</si>
  <si>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</si>
  <si>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</si>
  <si>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</si>
  <si>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</si>
  <si>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</si>
  <si>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</si>
  <si>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</si>
  <si>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</si>
  <si>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</si>
  <si>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</si>
  <si>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</si>
  <si>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</si>
  <si>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</si>
  <si>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</si>
  <si>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</si>
  <si>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</si>
  <si>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</si>
  <si>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</si>
  <si>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</si>
  <si>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</si>
  <si>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</si>
  <si>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</si>
  <si>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</si>
  <si>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</si>
  <si>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</si>
  <si>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</si>
  <si>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</si>
  <si>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</si>
  <si>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</si>
  <si>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</si>
  <si>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</si>
  <si>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</si>
  <si>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</si>
  <si>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</si>
  <si>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</si>
  <si>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</si>
  <si>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</si>
  <si>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</si>
  <si>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</si>
  <si>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</si>
  <si>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</si>
  <si>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</si>
  <si>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</si>
  <si>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</si>
  <si>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</si>
  <si>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</si>
  <si>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</si>
  <si>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</si>
  <si>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</si>
  <si>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</si>
  <si>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</si>
  <si>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</si>
  <si>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</si>
  <si>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</si>
  <si>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</si>
  <si>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</si>
  <si>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</si>
  <si>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</si>
  <si>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</si>
  <si>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</si>
  <si>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</si>
  <si>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</si>
  <si>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</si>
  <si>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</si>
  <si>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</si>
  <si>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</si>
  <si>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</si>
  <si>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</si>
  <si>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</si>
  <si>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</si>
  <si>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</si>
  <si>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</si>
  <si>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</si>
  <si>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</si>
  <si>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</si>
  <si>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</si>
  <si>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</si>
  <si>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</si>
  <si>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</si>
  <si>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</si>
  <si>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</si>
  <si>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</si>
  <si>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</si>
  <si>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</si>
  <si>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</si>
  <si>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</si>
  <si>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</si>
  <si>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</si>
  <si>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</si>
  <si>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</si>
  <si>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</si>
  <si>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</si>
  <si>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</si>
  <si>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</si>
  <si>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</si>
  <si>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</si>
  <si>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</si>
  <si>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</si>
  <si>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</si>
  <si>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</si>
  <si>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</si>
  <si>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</si>
  <si>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</si>
  <si>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</si>
  <si>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</si>
  <si>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</si>
  <si>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</si>
  <si>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</si>
  <si>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</si>
  <si>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</si>
  <si>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</si>
  <si>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</si>
  <si>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</si>
  <si>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</si>
  <si>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</si>
  <si>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</si>
  <si>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</si>
  <si>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</si>
  <si>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</si>
  <si>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</si>
  <si>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</si>
  <si>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</si>
  <si>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</si>
  <si>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</si>
  <si>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</si>
  <si>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</si>
  <si>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</si>
  <si>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</si>
  <si>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</si>
  <si>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</si>
  <si>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</si>
  <si>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</si>
  <si>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</si>
  <si>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</si>
  <si>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</si>
  <si>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</si>
  <si>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</si>
  <si>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</si>
  <si>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</si>
  <si>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</si>
  <si>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</si>
  <si>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</si>
  <si>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</si>
  <si>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</si>
  <si>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</si>
  <si>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</si>
  <si>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</si>
  <si>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</si>
  <si>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</si>
  <si>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</si>
  <si>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</si>
  <si>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</si>
  <si>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</si>
  <si>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</si>
  <si>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</si>
  <si>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</si>
  <si>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</si>
  <si>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</si>
  <si>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</si>
  <si>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</si>
  <si>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</si>
  <si>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</si>
  <si>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</si>
  <si>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</si>
  <si>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</si>
  <si>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</si>
  <si>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</si>
  <si>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</si>
  <si>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</si>
  <si>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</si>
  <si>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</si>
  <si>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</si>
  <si>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</si>
  <si>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</si>
  <si>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</si>
  <si>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</si>
  <si>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</si>
  <si>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</si>
  <si>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</si>
  <si>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</si>
  <si>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</si>
  <si>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</si>
  <si>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</si>
  <si>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</si>
  <si>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</si>
  <si>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</si>
  <si>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</si>
  <si>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</si>
  <si>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</si>
  <si>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</si>
  <si>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</si>
  <si>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</si>
  <si>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</si>
  <si>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</si>
  <si>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</si>
  <si>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</si>
  <si>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</si>
  <si>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</si>
  <si>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</si>
  <si>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</si>
  <si>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</si>
  <si>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</si>
  <si>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</si>
  <si>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</si>
  <si>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</si>
  <si>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</si>
  <si>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</si>
  <si>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</si>
  <si>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</si>
  <si>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</si>
  <si>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</si>
  <si>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</si>
  <si>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</si>
  <si>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</si>
  <si>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</si>
  <si>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</si>
  <si>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</si>
  <si>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</si>
  <si>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</si>
  <si>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</si>
  <si>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</si>
  <si>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</si>
  <si>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</si>
  <si>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</si>
  <si>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</si>
  <si>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</si>
  <si>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</si>
  <si>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</si>
  <si>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</si>
  <si>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</si>
  <si>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</si>
  <si>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</si>
  <si>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</si>
  <si>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</si>
  <si>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</si>
  <si>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</si>
  <si>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</si>
  <si>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</si>
  <si>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</si>
  <si>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</si>
  <si>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</si>
  <si>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</si>
  <si>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</si>
  <si>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</si>
  <si>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</si>
  <si>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</si>
  <si>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</si>
  <si>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</si>
  <si>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</si>
  <si>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</si>
  <si>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</si>
  <si>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</si>
  <si>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</si>
  <si>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</si>
  <si>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</si>
  <si>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</si>
  <si>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</si>
  <si>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</si>
  <si>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</si>
  <si>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</si>
  <si>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</si>
  <si>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</si>
  <si>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</si>
  <si>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</si>
  <si>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</si>
  <si>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</si>
  <si>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</si>
  <si>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</si>
  <si>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</si>
  <si>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</si>
  <si>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</si>
  <si>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</si>
  <si>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</si>
  <si>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</si>
  <si>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</si>
  <si>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</si>
  <si>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</si>
  <si>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</si>
  <si>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</si>
  <si>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</si>
  <si>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</si>
  <si>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</si>
  <si>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</si>
  <si>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</si>
  <si>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</si>
  <si>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</si>
  <si>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</si>
  <si>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</si>
  <si>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</si>
  <si>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</si>
  <si>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</si>
  <si>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</si>
  <si>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</si>
  <si>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</si>
  <si>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</si>
  <si>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</si>
  <si>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</si>
  <si>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</si>
  <si>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</si>
  <si>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</si>
  <si>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</si>
  <si>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</si>
  <si>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</si>
  <si>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</si>
  <si>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</si>
  <si>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</si>
  <si>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</si>
  <si>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</si>
  <si>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</si>
  <si>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</si>
  <si>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</si>
  <si>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</si>
  <si>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</si>
  <si>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</si>
  <si>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</si>
  <si>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</si>
  <si>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</si>
  <si>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</si>
  <si>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</si>
  <si>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</si>
  <si>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</si>
  <si>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</si>
  <si>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</si>
  <si>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</si>
  <si>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</si>
  <si>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</si>
  <si>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</si>
  <si>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</si>
  <si>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</si>
  <si>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</si>
  <si>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</si>
  <si>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</si>
  <si>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</si>
  <si>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</si>
  <si>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</si>
  <si>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</si>
  <si>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</si>
  <si>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</si>
  <si>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</si>
  <si>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</si>
  <si>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</si>
  <si>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</si>
  <si>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</si>
  <si>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</si>
  <si>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</si>
  <si>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</si>
  <si>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</si>
  <si>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</si>
  <si>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</si>
  <si>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</si>
  <si>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</si>
  <si>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</si>
  <si>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</si>
  <si>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</si>
  <si>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</si>
  <si>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</si>
  <si>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</si>
  <si>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</si>
  <si>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</si>
  <si>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</si>
  <si>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</si>
  <si>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</si>
  <si>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</si>
  <si>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</si>
  <si>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</si>
  <si>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</si>
  <si>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</si>
  <si>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</si>
  <si>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</si>
  <si>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</si>
  <si>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</si>
  <si>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</si>
  <si>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</si>
  <si>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</si>
  <si>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</si>
  <si>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</si>
  <si>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</si>
  <si>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</si>
  <si>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</si>
  <si>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</si>
  <si>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</si>
  <si>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</si>
  <si>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</si>
  <si>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</si>
  <si>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</si>
  <si>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</si>
  <si>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</si>
  <si>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</si>
  <si>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</si>
  <si>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</si>
  <si>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</si>
  <si>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</si>
  <si>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</si>
  <si>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</si>
  <si>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</si>
  <si>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</si>
  <si>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</si>
  <si>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</si>
  <si>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</si>
  <si>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</si>
  <si>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</si>
  <si>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</si>
  <si>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</si>
  <si>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</si>
  <si>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</si>
  <si>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</si>
  <si>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</si>
  <si>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</si>
  <si>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</si>
  <si>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</si>
  <si>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</si>
  <si>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</si>
  <si>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</si>
  <si>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</si>
  <si>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</si>
  <si>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</si>
  <si>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</si>
  <si>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</si>
  <si>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</si>
  <si>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</si>
  <si>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</si>
  <si>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</si>
  <si>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</si>
  <si>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</si>
  <si>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</si>
  <si>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</si>
  <si>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</si>
  <si>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</si>
  <si>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</si>
  <si>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</si>
  <si>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</si>
  <si>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</si>
  <si>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</si>
  <si>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</si>
  <si>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</si>
  <si>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</si>
  <si>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</si>
  <si>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</si>
  <si>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</si>
  <si>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</si>
  <si>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</si>
  <si>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</si>
  <si>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</si>
  <si>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</si>
  <si>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</si>
  <si>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</si>
  <si>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</si>
  <si>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</si>
  <si>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</si>
  <si>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</si>
  <si>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</si>
  <si>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</si>
  <si>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</si>
  <si>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</si>
  <si>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</si>
  <si>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</si>
  <si>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</si>
  <si>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</si>
  <si>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</si>
  <si>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</si>
  <si>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</si>
  <si>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</si>
  <si>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</si>
  <si>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</si>
  <si>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</si>
  <si>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</si>
  <si>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</si>
  <si>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</si>
  <si>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</si>
  <si>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</si>
  <si>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</si>
  <si>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</si>
  <si>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</si>
  <si>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</si>
  <si>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</si>
  <si>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</si>
  <si>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</si>
  <si>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</si>
  <si>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</si>
  <si>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</si>
  <si>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</si>
  <si>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</si>
  <si>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</si>
  <si>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</si>
  <si>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</si>
  <si>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</si>
  <si>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</si>
  <si>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</si>
  <si>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</si>
  <si>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</si>
  <si>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</si>
  <si>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</si>
  <si>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</si>
  <si>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</si>
  <si>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</si>
  <si>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</si>
  <si>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</si>
  <si>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</si>
  <si>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</si>
  <si>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</si>
  <si>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</si>
  <si>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</si>
  <si>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</si>
  <si>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</si>
  <si>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</si>
  <si>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</si>
  <si>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</si>
  <si>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</si>
  <si>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</si>
  <si>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</si>
  <si>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</si>
  <si>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</si>
  <si>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</si>
  <si>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</si>
  <si>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</si>
  <si>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</si>
  <si>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</si>
  <si>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</si>
  <si>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</si>
  <si>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</si>
  <si>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</si>
  <si>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</si>
  <si>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</si>
  <si>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</si>
  <si>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</si>
  <si>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</si>
  <si>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</si>
  <si>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</si>
  <si>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</si>
  <si>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</si>
  <si>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</si>
  <si>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</si>
  <si>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</si>
  <si>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</si>
  <si>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</si>
  <si>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</si>
  <si>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</si>
  <si>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</si>
  <si>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</si>
  <si>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</si>
  <si>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</si>
  <si>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</si>
  <si>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</si>
  <si>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</si>
  <si>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</si>
  <si>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</si>
  <si>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</si>
  <si>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</si>
  <si>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</si>
  <si>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</si>
  <si>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</si>
  <si>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</si>
  <si>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</si>
  <si>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</si>
  <si>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</si>
  <si>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</si>
  <si>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</si>
  <si>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</si>
  <si>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</si>
  <si>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</si>
  <si>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</si>
  <si>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</si>
  <si>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</si>
  <si>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</si>
  <si>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</si>
  <si>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</si>
  <si>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</si>
  <si>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</si>
  <si>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</si>
  <si>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</si>
  <si>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</si>
  <si>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</si>
  <si>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</si>
  <si>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</si>
  <si>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</si>
  <si>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</si>
  <si>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</si>
  <si>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</si>
  <si>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</si>
  <si>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</si>
  <si>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</si>
  <si>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</si>
  <si>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</si>
  <si>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</si>
  <si>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</si>
  <si>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</si>
  <si>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</si>
  <si>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</si>
  <si>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</si>
  <si>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</si>
  <si>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</si>
  <si>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</si>
  <si>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</si>
  <si>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</si>
  <si>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</si>
  <si>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</si>
  <si>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</si>
  <si>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</si>
  <si>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</si>
  <si>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</si>
  <si>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</si>
  <si>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</si>
  <si>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</si>
  <si>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</si>
  <si>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</si>
  <si>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</si>
  <si>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</si>
  <si>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</si>
  <si>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</si>
  <si>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</si>
  <si>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</si>
  <si>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</si>
  <si>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</si>
  <si>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</si>
  <si>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</si>
  <si>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</si>
  <si>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</si>
  <si>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</si>
  <si>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</si>
  <si>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</si>
  <si>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</si>
  <si>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</si>
  <si>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</si>
  <si>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</si>
  <si>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</si>
  <si>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</si>
  <si>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</si>
  <si>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</si>
  <si>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</si>
  <si>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</si>
  <si>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</si>
  <si>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</si>
  <si>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</si>
  <si>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</si>
  <si>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</si>
  <si>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</si>
  <si>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</si>
  <si>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</si>
  <si>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</si>
  <si>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</si>
  <si>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</si>
  <si>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</si>
  <si>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</si>
  <si>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</si>
  <si>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</si>
  <si>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</si>
  <si>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</si>
  <si>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</si>
  <si>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</si>
  <si>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</si>
  <si>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</si>
  <si>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</si>
  <si>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</si>
  <si>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</si>
  <si>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</si>
  <si>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</si>
  <si>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</si>
  <si>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</si>
  <si>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</si>
  <si>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</si>
  <si>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</si>
  <si>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</si>
  <si>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</si>
  <si>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</si>
  <si>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</si>
  <si>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</si>
  <si>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</si>
  <si>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</si>
  <si>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</si>
  <si>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</si>
  <si>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</si>
  <si>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</si>
  <si>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</si>
  <si>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</si>
  <si>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</si>
  <si>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</si>
  <si>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</si>
  <si>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</si>
  <si>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</si>
  <si>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</si>
  <si>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</si>
  <si>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</si>
  <si>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</si>
  <si>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</si>
  <si>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</si>
  <si>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</si>
  <si>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</si>
  <si>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</si>
  <si>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</si>
  <si>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</si>
  <si>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</si>
  <si>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</si>
  <si>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</si>
  <si>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</si>
  <si>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</si>
  <si>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</si>
  <si>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</si>
  <si>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</si>
  <si>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</si>
  <si>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</si>
  <si>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</si>
  <si>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</si>
  <si>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</si>
  <si>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</si>
  <si>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</si>
  <si>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</si>
  <si>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</si>
  <si>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</si>
  <si>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</si>
  <si>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</si>
  <si>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</si>
  <si>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</si>
  <si>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</si>
  <si>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</si>
  <si>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</si>
  <si>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</si>
  <si>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</si>
  <si>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</si>
  <si>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</si>
  <si>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</si>
  <si>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</si>
  <si>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</si>
  <si>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</si>
  <si>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</si>
  <si>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</si>
  <si>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</si>
  <si>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</si>
  <si>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</si>
  <si>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</si>
  <si>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</si>
  <si>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</si>
  <si>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</si>
  <si>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</si>
  <si>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</si>
  <si>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</si>
  <si>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</si>
  <si>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</si>
  <si>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</si>
  <si>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</si>
  <si>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</si>
  <si>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</si>
  <si>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</si>
  <si>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</si>
  <si>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</si>
  <si>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</si>
  <si>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</si>
  <si>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</si>
  <si>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</si>
  <si>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</si>
  <si>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</si>
  <si>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</si>
  <si>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</si>
  <si>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</si>
  <si>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</si>
  <si>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</si>
  <si>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</si>
  <si>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</si>
  <si>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</si>
  <si>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</si>
  <si>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</si>
  <si>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</si>
  <si>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</si>
  <si>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</si>
  <si>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</si>
  <si>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</si>
  <si>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</si>
  <si>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</si>
  <si>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</si>
  <si>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</si>
  <si>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</si>
  <si>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</si>
  <si>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</si>
  <si>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</si>
  <si>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</si>
  <si>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</si>
  <si>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</si>
  <si>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</si>
  <si>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</si>
  <si>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</si>
  <si>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</si>
  <si>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</si>
  <si>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</si>
  <si>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</si>
  <si>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</si>
  <si>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</si>
  <si>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</si>
  <si>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</si>
  <si>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</si>
  <si>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</si>
  <si>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</si>
  <si>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</si>
  <si>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</si>
  <si>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</si>
  <si>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</si>
  <si>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</si>
  <si>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</si>
  <si>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</si>
  <si>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</si>
  <si>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</si>
  <si>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</si>
  <si>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</si>
  <si>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</si>
  <si>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</si>
  <si>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</si>
  <si>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</si>
  <si>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</si>
  <si>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</si>
  <si>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</si>
  <si>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</si>
  <si>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</si>
  <si>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</si>
  <si>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</si>
  <si>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</si>
  <si>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</si>
  <si>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</si>
  <si>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</si>
  <si>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</si>
  <si>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</si>
  <si>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</si>
  <si>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</si>
  <si>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</si>
  <si>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</si>
  <si>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</si>
  <si>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</si>
  <si>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</si>
  <si>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</si>
  <si>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</si>
  <si>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</si>
  <si>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</si>
  <si>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</si>
  <si>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</si>
  <si>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</si>
  <si>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</si>
  <si>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</si>
  <si>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</si>
  <si>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</si>
  <si>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</si>
  <si>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</si>
  <si>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</si>
  <si>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</si>
  <si>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</si>
  <si>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</si>
  <si>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</si>
  <si>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</si>
  <si>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</si>
  <si>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</si>
  <si>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</si>
  <si>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</si>
  <si>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</si>
  <si>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</si>
  <si>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</si>
  <si>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</si>
  <si>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</si>
  <si>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</si>
  <si>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</si>
  <si>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</si>
  <si>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</si>
  <si>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</si>
  <si>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</si>
  <si>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</si>
  <si>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</si>
  <si>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</si>
  <si>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</si>
  <si>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</si>
  <si>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</si>
  <si>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</si>
  <si>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</si>
  <si>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</si>
  <si>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</si>
  <si>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</si>
  <si>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</si>
  <si>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</si>
  <si>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</si>
  <si>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</si>
  <si>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</si>
  <si>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</si>
  <si>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</si>
  <si>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</si>
  <si>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</si>
  <si>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</si>
  <si>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</si>
  <si>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</si>
  <si>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</si>
  <si>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</si>
  <si>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</si>
  <si>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</si>
  <si>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</si>
  <si>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</si>
  <si>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</si>
  <si>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</si>
  <si>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</si>
  <si>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</si>
  <si>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</si>
  <si>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</si>
  <si>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</si>
  <si>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</si>
  <si>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</si>
  <si>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</si>
  <si>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</si>
  <si>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</si>
  <si>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</si>
  <si>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</si>
  <si>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</si>
  <si>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</si>
  <si>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</si>
  <si>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</si>
  <si>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</si>
  <si>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</si>
  <si>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</si>
  <si>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</si>
  <si>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</si>
  <si>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</si>
  <si>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</si>
  <si>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</si>
  <si>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</si>
  <si>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</si>
  <si>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</si>
  <si>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</si>
  <si>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</si>
  <si>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</si>
  <si>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</si>
  <si>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</si>
  <si>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</si>
  <si>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</si>
  <si>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</si>
  <si>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</si>
  <si>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</si>
  <si>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</si>
  <si>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</si>
  <si>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</si>
  <si>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</si>
  <si>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</si>
  <si>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</si>
  <si>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</si>
  <si>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</si>
  <si>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</si>
  <si>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</si>
  <si>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</si>
  <si>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</si>
  <si>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</si>
  <si>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</si>
  <si>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</si>
  <si>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</si>
  <si>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</si>
  <si>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</si>
  <si>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</si>
  <si>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</si>
  <si>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</si>
  <si>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</si>
  <si>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</si>
  <si>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</si>
  <si>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</si>
  <si>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</si>
  <si>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</si>
  <si>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</si>
  <si>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</si>
  <si>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</si>
  <si>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</si>
  <si>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</si>
  <si>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</si>
  <si>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</si>
  <si>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</si>
  <si>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</si>
  <si>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</si>
  <si>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</si>
  <si>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</si>
  <si>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</si>
  <si>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</si>
  <si>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</si>
  <si>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</si>
  <si>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</si>
  <si>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</si>
  <si>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</si>
  <si>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</si>
  <si>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</si>
  <si>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</si>
  <si>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</si>
  <si>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</si>
  <si>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</si>
  <si>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</si>
  <si>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</si>
  <si>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</si>
  <si>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</si>
  <si>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</si>
  <si>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</si>
  <si>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</si>
  <si>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</si>
  <si>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</si>
  <si>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</si>
  <si>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</si>
  <si>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</si>
  <si>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</si>
  <si>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</si>
  <si>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</si>
  <si>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</si>
  <si>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</si>
  <si>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</si>
  <si>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</si>
  <si>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</si>
  <si>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</si>
  <si>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</si>
  <si>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</si>
  <si>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</si>
  <si>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</si>
  <si>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</si>
  <si>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</si>
  <si>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</si>
  <si>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</si>
  <si>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</si>
  <si>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</si>
  <si>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</si>
  <si>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</si>
  <si>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</si>
  <si>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</si>
  <si>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</si>
  <si>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</si>
  <si>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</si>
  <si>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</si>
  <si>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</si>
  <si>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</si>
  <si>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</si>
  <si>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</si>
  <si>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</si>
  <si>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</si>
  <si>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</si>
  <si>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</si>
  <si>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</si>
  <si>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</si>
  <si>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</si>
  <si>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</si>
  <si>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</si>
  <si>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</si>
  <si>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</si>
  <si>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</si>
  <si>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</si>
  <si>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</si>
  <si>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</si>
  <si>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</si>
  <si>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</si>
  <si>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</si>
  <si>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</si>
  <si>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</si>
  <si>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</si>
  <si>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</si>
  <si>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</si>
  <si>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</si>
  <si>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</si>
  <si>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</si>
  <si>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</si>
  <si>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</si>
  <si>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</si>
  <si>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</si>
  <si>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</si>
  <si>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</si>
  <si>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SAC114</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</si>
  <si>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</si>
  <si>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</si>
  <si>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</si>
  <si>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</si>
  <si>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</si>
  <si>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</si>
  <si>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</si>
  <si>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</si>
  <si>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</si>
  <si>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</si>
  <si>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</si>
  <si>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</si>
  <si>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</si>
  <si>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</si>
  <si>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</si>
  <si>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</si>
  <si>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</si>
  <si>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</si>
  <si>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SAC116</t>
  </si>
  <si>
    <t>https://www.icann.org/en/system/files/files/sac-116-en.pdf</t>
  </si>
  <si>
    <t>SAC116: SSAC Comments on the Second Security, Stability, and Resiliency (SSR2) Review Team Final Report</t>
  </si>
  <si>
    <t>SSAC Comments on the Second Security, Stability, and Resiliency (SSR2) Review Team Final Report</t>
  </si>
  <si>
    <t>The ICANN organization understands this is the SSAC’s comment on the Second Security, Stability, and Resiliency (SSR2) Review Team Final Report. The respective public comment period closes on 8 April 2021. A Report of Public Comments is due on 22 April 2021 and this comment will be included in that consideration https://www.icann.org/public-comments/ssr2-final-report-2021-01-28-en. There is no action for the ICANN Board. This understanding was sent to the SSAC on 25 March 2021.</t>
  </si>
  <si>
    <t>SAC115</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</si>
  <si>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</si>
  <si>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</si>
  <si>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</si>
  <si>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Root Zone Evolution Review Committee (RZERC)</t>
  </si>
  <si>
    <t>RZERC003</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</si>
  <si>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</si>
  <si>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</si>
  <si>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</si>
  <si>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</si>
  <si>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</si>
  <si>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</si>
  <si>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</si>
  <si>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</si>
  <si>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RZERC003: Adding Zone Data Protections to the Root Zone R-4</t>
  </si>
  <si>
    <t>Public Technical Identifiers (PTI) and the RZM should jointly develop a plan for deploying ZONEMD in the root zone, and make this plan available for review by RZERC.</t>
  </si>
  <si>
    <t>RZERC002</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</si>
  <si>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</si>
  <si>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</si>
  <si>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</si>
  <si>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</si>
  <si>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</si>
  <si>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</si>
  <si>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</si>
  <si>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RZERC002: Recommendations Regarding Signing Root Zone Name Server Data (R-2A)</t>
  </si>
  <si>
    <t>The RZERC recommends that ICANN org further explore the cost / benefit tradeoffs and risks of signed root zone name server data.</t>
  </si>
  <si>
    <t>RZERC002: Recommendations Regarding Signing Root Zone Name Server Data (R-2B)</t>
  </si>
  <si>
    <t>Do the risks of redirected query traffic outweigh the risks of increased operational complexity?</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</si>
  <si>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</si>
  <si>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</si>
  <si>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</si>
  <si>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</si>
  <si>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</si>
  <si>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t>
  </si>
  <si>
    <t>ICANN64 Joint GAC – 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</si>
  <si>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</si>
  <si>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</si>
  <si>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</si>
  <si>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</si>
  <si>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Follow-Up to the Joint Statement from ALAC and GAC</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</si>
  <si>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</si>
  <si>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</si>
  <si>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</si>
  <si>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</si>
  <si>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</si>
  <si>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</si>
  <si>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</si>
  <si>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</si>
  <si>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RZERC001</t>
  </si>
  <si>
    <t>https://www.icann.org/iana_rzerc_docs/317-feedback-on-the-updated-plan-for-continuing-the-root-key-signing-key-ksk-rollover-v-rzerc001</t>
  </si>
  <si>
    <t>RZERC001: Feedback on the Updated Plan for Continuing the Root KSK Signing Key Rollover</t>
  </si>
  <si>
    <t>The Root Zone Evolution Review Committee (RZERC) is pleased to respond to the Board's request for advice on ICANN’s “Updated Plan for Continuing the Root KSK Rollover” per its resolution 2018.05.13.09. The RZERC has confidence in the assessments made by SSAC, RSSAC, the root zone management partners, and ICANN's Office of the Chief Technology Officer (OCTO). At this time, the RZERC does not have significant additional advice to add to what these activities have already provided. Additionally, the RZERC is not aware of any reason for not resuming the updated plan for continuing the root KSK rollover.</t>
  </si>
  <si>
    <t>The ICANN org understands RZERC001 is the RZERC's response to ICANN Board Resolution 2018.05.13.09. ICANN org understands the RZERC has confidence in the assessments made by SSAC, RSSAC, the root zone management partners, and ICANN's Office of the Chief Technology Officer (OCTO). The RZERC does not have significant additional advice and the RZERC is not aware of any reason for not resuming the updated plan for continuing the root KSK rollover. There is no action for the ICANN Board. This understanding was sent to the RZERC on 7 September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</si>
  <si>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</si>
  <si>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</si>
  <si>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</si>
  <si>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</si>
  <si>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</si>
  <si>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</si>
  <si>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</si>
  <si>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</si>
  <si>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</si>
  <si>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</si>
  <si>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</si>
  <si>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</si>
  <si>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</si>
  <si>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</si>
  <si>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</si>
  <si>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</si>
  <si>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</si>
  <si>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</si>
  <si>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</si>
  <si>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</si>
  <si>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</si>
  <si>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</si>
  <si>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</si>
  <si>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</si>
  <si>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</si>
  <si>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</si>
  <si>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</si>
  <si>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</si>
  <si>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</si>
  <si>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</si>
  <si>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</si>
  <si>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</si>
  <si>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</si>
  <si>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</si>
  <si>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</si>
  <si>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</si>
  <si>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</si>
  <si>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</si>
  <si>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</si>
  <si>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</si>
  <si>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</si>
  <si>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</si>
  <si>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</si>
  <si>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</si>
  <si>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</si>
  <si>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</si>
  <si>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</si>
  <si>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</si>
  <si>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</si>
  <si>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</si>
  <si>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</si>
  <si>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</si>
  <si>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</si>
  <si>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</si>
  <si>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</si>
  <si>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</si>
  <si>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</si>
  <si>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</si>
  <si>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</si>
  <si>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</si>
  <si>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</si>
  <si>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</si>
  <si>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</si>
  <si>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</si>
  <si>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</si>
  <si>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ICANN org understands RSSAC028 Recommendation 1 to mean that no changes should be made to the current naming scheme used in the root server system until more studies have been conducted. ICANN received confirmation of understanding from the RSSAC on 1/17/18. On 25 March 2021 the ICANN Board considered 2021.03.25.01 and the Board accepts Recommendation 1, calling for the current naming scheme used in the root server system to remain unchanged until more studies have been conducted.</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</si>
  <si>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 On 25 March 2021 the ICANN Board considered 2021.03.25.03 and the Board accepts Recommendation 3, relating to conducting a study to understand the feasibility and impact of node re-delegation attacks, and directs the ICANN President and CEO, or designee(s), to commence such a study.</t>
  </si>
  <si>
    <t>AL-ALAC-ST-0717-01-01-EN</t>
  </si>
  <si>
    <t>https://atlarge.icann.org/advice_statements/9983</t>
  </si>
  <si>
    <t>Revised ICANN Procedure for Handling WHOIS Conflicts with Privacy Law: Process and Next Steps</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</si>
  <si>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</si>
  <si>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</si>
  <si>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AL-ALAC-ST-0617-01-01-EN</t>
  </si>
  <si>
    <t>https://atlarge.icann.org/advice_statements/9985</t>
  </si>
  <si>
    <t>ALAC Statement on the Draft Framework of Interpretation for Human Rights</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</si>
  <si>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</si>
  <si>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</si>
  <si>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AL-ALAC-ST-0517-06-01-EN</t>
  </si>
  <si>
    <t>https://atlarge.icann.org/advice_statements/9977</t>
  </si>
  <si>
    <t>ALAC Statement on the Recommendations to Improve SO/AC Accountability</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</si>
  <si>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</si>
  <si>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</si>
  <si>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</si>
  <si>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</si>
  <si>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</si>
  <si>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</si>
  <si>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</si>
  <si>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</si>
  <si>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</si>
  <si>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</si>
  <si>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</si>
  <si>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</si>
  <si>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</si>
  <si>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</si>
  <si>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</si>
  <si>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</si>
  <si>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</si>
  <si>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</si>
  <si>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</si>
  <si>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</si>
  <si>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</si>
  <si>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</si>
  <si>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</si>
  <si>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</si>
  <si>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</si>
  <si>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</si>
  <si>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</si>
  <si>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</si>
  <si>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</si>
  <si>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</si>
  <si>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</si>
  <si>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</si>
  <si>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</si>
  <si>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</si>
  <si>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</si>
  <si>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</si>
  <si>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</si>
  <si>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</si>
  <si>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</si>
  <si>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</si>
  <si>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</si>
  <si>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</si>
  <si>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AL-ALAC-ST-0417-02-00</t>
  </si>
  <si>
    <t>https://atlarge.icann.org/advice_statements/9953</t>
  </si>
  <si>
    <t>ALAC Statement on the Interim Paper Cross-Community Working Group on Use of Names of Countries and Territories as Top Level Domains</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</si>
  <si>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</si>
  <si>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</si>
  <si>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AL-ALAC-ST-0417-01-00-EN</t>
  </si>
  <si>
    <t>https://atlarge.icann.org/advice_statements/9951</t>
  </si>
  <si>
    <t>ALAC Statement on the Recommendations to Improve ICANN's Transparency</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</si>
  <si>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</si>
  <si>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</si>
  <si>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AL-ALAC-ST-0317-01-01-EN</t>
  </si>
  <si>
    <t>https://atlarge.icann.org/advice_statements/9949</t>
  </si>
  <si>
    <t>ALAC Response to: The Independent Review of the ICANN At-Large Community Draft Report for Public Comment</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</si>
  <si>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</si>
  <si>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</si>
  <si>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</si>
  <si>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</si>
  <si>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</si>
  <si>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</si>
  <si>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</si>
  <si>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</si>
  <si>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</si>
  <si>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</si>
  <si>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</si>
  <si>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</si>
  <si>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</si>
  <si>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</si>
  <si>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</si>
  <si>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</si>
  <si>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</si>
  <si>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</si>
  <si>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</si>
  <si>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</si>
  <si>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</si>
  <si>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</si>
  <si>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</si>
  <si>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</si>
  <si>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</si>
  <si>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</si>
  <si>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</si>
  <si>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</si>
  <si>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</si>
  <si>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</si>
  <si>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</si>
  <si>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</si>
  <si>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</si>
  <si>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</si>
  <si>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</si>
  <si>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</si>
  <si>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</si>
  <si>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</si>
  <si>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</si>
  <si>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</si>
  <si>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</si>
  <si>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</si>
  <si>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</si>
  <si>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</si>
  <si>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</si>
  <si>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</si>
  <si>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</si>
  <si>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</si>
  <si>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</si>
  <si>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</si>
  <si>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</si>
  <si>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</si>
  <si>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AL-ALAC-ST-0716-02-01-EN</t>
  </si>
  <si>
    <t>https://atlarge.icann.org/advice_statements/9829</t>
  </si>
  <si>
    <t>ALAC Statement on the ICANN Fellowship Program Application Process Review</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</si>
  <si>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</si>
  <si>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</si>
  <si>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AL-ALAC-ST-0716-01-01-EN</t>
  </si>
  <si>
    <t>https://atlarge.icann.org/advice_statements/9815</t>
  </si>
  <si>
    <t>ALAC Statement on the Proposed Amendments to Base New gTLD Registry Agreement</t>
  </si>
  <si>
    <t>[Public Comment Statement] This is the ALAC's statement on the Proposed Amendments to the Base New gTLD Registry Agreement.</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</si>
  <si>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</si>
  <si>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</si>
  <si>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</si>
  <si>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</si>
  <si>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</si>
  <si>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</si>
  <si>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ALAC Statement New Bylaws</t>
  </si>
  <si>
    <t>https://atlarge.icann.org/advice_statements/9797</t>
  </si>
  <si>
    <t>ALAC Statement on the Draft New ICANN Bylaws</t>
  </si>
  <si>
    <t>[Public Comment Statement] This is the 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</si>
  <si>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</si>
  <si>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</si>
  <si>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</si>
  <si>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</si>
  <si>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</si>
  <si>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</si>
  <si>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</si>
  <si>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</si>
  <si>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</si>
  <si>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</si>
  <si>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</si>
  <si>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</si>
  <si>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</si>
  <si>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</si>
  <si>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</si>
  <si>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</si>
  <si>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</si>
  <si>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</si>
  <si>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</si>
  <si>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</si>
  <si>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</si>
  <si>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</si>
  <si>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</si>
  <si>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</si>
  <si>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</si>
  <si>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</si>
  <si>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</si>
  <si>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</si>
  <si>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</si>
  <si>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</si>
  <si>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</si>
  <si>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</si>
  <si>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</si>
  <si>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</si>
  <si>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</si>
  <si>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</si>
  <si>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</si>
  <si>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</si>
  <si>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</si>
  <si>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</si>
  <si>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</si>
  <si>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</si>
  <si>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</si>
  <si>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</si>
  <si>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</si>
  <si>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</si>
  <si>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</si>
  <si>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</si>
  <si>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</si>
  <si>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</si>
  <si>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</si>
  <si>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</si>
  <si>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</si>
  <si>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</si>
  <si>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</si>
  <si>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</si>
  <si>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</si>
  <si>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</si>
  <si>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</si>
  <si>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</si>
  <si>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</si>
  <si>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</si>
  <si>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</si>
  <si>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</si>
  <si>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</si>
  <si>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</si>
  <si>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</si>
  <si>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</si>
  <si>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</si>
  <si>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</si>
  <si>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</si>
  <si>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</si>
  <si>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</si>
  <si>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</si>
  <si>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</si>
  <si>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</si>
  <si>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</si>
  <si>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</si>
  <si>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</si>
  <si>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</si>
  <si>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</si>
  <si>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</si>
  <si>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</si>
  <si>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</si>
  <si>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</si>
  <si>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</si>
  <si>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</si>
  <si>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</si>
  <si>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</si>
  <si>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</si>
  <si>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</si>
  <si>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</si>
  <si>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</si>
  <si>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</si>
  <si>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</si>
  <si>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</si>
  <si>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</si>
  <si>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</si>
  <si>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</si>
  <si>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</si>
  <si>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</si>
  <si>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</si>
  <si>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</si>
  <si>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</si>
  <si>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</si>
  <si>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</si>
  <si>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</si>
  <si>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</si>
  <si>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</si>
  <si>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</si>
  <si>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</si>
  <si>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</si>
  <si>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</si>
  <si>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</si>
  <si>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</si>
  <si>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</si>
  <si>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</si>
  <si>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</si>
  <si>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</si>
  <si>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</si>
  <si>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</si>
  <si>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</si>
  <si>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</si>
  <si>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</si>
  <si>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</si>
  <si>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</si>
  <si>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</si>
  <si>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</si>
  <si>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</si>
  <si>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</si>
  <si>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</si>
  <si>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</si>
  <si>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</si>
  <si>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</si>
  <si>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</si>
  <si>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</si>
  <si>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</si>
  <si>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</si>
  <si>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</si>
  <si>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</si>
  <si>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</si>
  <si>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</si>
  <si>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</si>
  <si>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</si>
  <si>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</si>
  <si>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</si>
  <si>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</si>
  <si>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</si>
  <si>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</si>
  <si>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</si>
  <si>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</si>
  <si>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</si>
  <si>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</si>
  <si>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</si>
  <si>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</si>
  <si>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</si>
  <si>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</si>
  <si>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</si>
  <si>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</si>
  <si>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</si>
  <si>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</si>
  <si>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AL-ALAC-ST-0714-02-01-EN</t>
  </si>
  <si>
    <t>http://www.atlarge.icann.org/correspondence/correspondence-31jul14-en.htm</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</si>
  <si>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</si>
  <si>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</si>
  <si>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</si>
  <si>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</si>
  <si>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</si>
  <si>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</si>
  <si>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</si>
  <si>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</si>
  <si>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</si>
  <si>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</si>
  <si>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</si>
  <si>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</si>
  <si>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</si>
  <si>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</si>
  <si>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</si>
  <si>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</si>
  <si>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</si>
  <si>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</si>
  <si>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</si>
  <si>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</si>
  <si>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</si>
  <si>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</si>
  <si>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</si>
  <si>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</si>
  <si>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</si>
  <si>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</si>
  <si>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</si>
  <si>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AL-ALAC-ST-0421-02-01-EN</t>
  </si>
  <si>
    <t>https://atlarge.icann.org/advice_statements/13823</t>
  </si>
  <si>
    <t>ALAC: Advice to the ICANN Board on Subsequent Procedures (R-10)</t>
  </si>
  <si>
    <t>The ALAC applauds the SubPro WG’s inclusion of many of the At-Large suggestions to reform and improve the CPE process, evaluation criteria procedures and guidelines in the SubPro Final Report. However, the SubPro WG recommendations fell short on 2 counts for which we call on the ICANN Board to redress:- o Implementation Guidance 34.4 fails to address an unreasonable impediment to proving both “awareness and recognition of the community members” for CPE Criterion 1- A; the allowance made only in respect of the “recognition of community members” aspect ignores the conjunctive “and” in Criterion 1-A, such that a worthy community applicant would still forfeit valuable points where “awareness of the community members” is also not measurable. o Implementation Guidance 34.12 fails to stipulate that the shortlisting and selection of CPE provider(s) by ICANN Org be subject to community input as a proactive measure for selecting the most suitable CPE Provider for subsequent procedures in order to avoid a repeat of the widespread criticisms resulting from the CPE evaluations for the 2012 round of applications.</t>
  </si>
  <si>
    <t>ICANN received AL-ALAC-ST-0421-02-01-EN on 16 April 2021 and is currently reviewing.</t>
  </si>
  <si>
    <t>ALAC: Advice to the ICANN Board on Subsequent Procedures (R-11A)</t>
  </si>
  <si>
    <t>Despite the welcomed retention of much of the 2012 AGB implementation relating to Geographic Name at the Top Level (and their adoption as new consensus policy in place of the much less favourable ones in the GNSO 2007 Consensus Policy), the ALAC remains concerned over the insufficient support within the community for the need to respect and take into consideration the voice of stakeholders to future applications for strings matching many names with geographical meaning.</t>
  </si>
  <si>
    <t>ALAC: Advice to the ICANN Board on Subsequent Procedures (R-11B)</t>
  </si>
  <si>
    <t>We ask the ICANN Board to consider the public interest ramifications and serious potential consequences in allowing applications for Non-Capital City Name strings which do not clearly allude to and/or commit applicants to whether the TLD will be used primarily for purposes associated with that city name. We opine that stronger preventive protection for such strings is merited to prevent unintended consequences. Therefore, we reiterate our call for applications for strings which match the names of non-capital cities meeting specified criteria to be accompanied by letters of support/non-objection from relevant local governmental/public authorities irrespective of the applicant’s declared use of the TLD.</t>
  </si>
  <si>
    <t>ALAC: Advice to the ICANN Board on Subsequent Procedures (R-11C)</t>
  </si>
  <si>
    <t>The ALAC also asks that the ICANN Board consider directing ICANN Org to provide a Notification Tool exclusively to GAC Members who wish to be informed of any applications for strings matching any names with geographical meaning as submitted by participating GAC Members under any established conditions or criteria.</t>
  </si>
  <si>
    <t>ALAC: Advice to the ICANN Board on Subsequent Procedures (R-11D)</t>
  </si>
  <si>
    <t>Lastly, we are disappointed at the lack of community-wide support for an ICANN Org-provided opt-in update system for interested parties to automatically keep them informed on application(s) for specified string(s), a tool we see simply as a logical extension of SubPro WG’s Implementation Guidance 20.5.</t>
  </si>
  <si>
    <t>ALAC: Advice to the ICANN Board on Subsequent Procedures (R-12A)</t>
  </si>
  <si>
    <t>The 2012 AGB Sections 3.2.2 and 3.2.2.4 appear to suggest that the ALAC is required to prove 2 elements to qualify for standing for a community objection.</t>
  </si>
  <si>
    <t>ALAC: Advice to the ICANN Board on Subsequent Procedures (R-12B)</t>
  </si>
  <si>
    <t>It is incomprehensible that the ALAC, while on the one hand, funded by ICANN Org to file objections, should have any of its Community Objections, which would be derived through a bottom-up participative process, be dismissed on the ground of a ‘lack of standing’ to file such objections.</t>
  </si>
  <si>
    <t>ALAC: Advice to the ICANN Board on Subsequent Procedures (R-12C)</t>
  </si>
  <si>
    <t>Therefore, the ALAC strongly recommends that it be granted, under no uncertain terms, automatic standing to file Community Objections in Subsequent Procedures and in future rounds of the New gTLD Program.</t>
  </si>
  <si>
    <t>Any expansion of the New gTLD Program must be beneficial to all stakeholders</t>
  </si>
  <si>
    <t>The ALAC deems the SubPro WG’s approach of Recommendation 9.15 (which is to defer the issue of DNS Abuse mitigation solely to a wider ICANN community effort or “holistic approach”) as foregoing a valuable opportunity to modernize existing contracts with Registries and Registrars in order to contractually compel more immediate, increased efforts to stem ‘abuse’ (as defined by the contracted parties themselves).</t>
  </si>
  <si>
    <t>Program Objectives must be sufficiently reviewed and particularized to enable formulation of suitable metrics for effective evaluation beyond just general consumer choice, and Domain Name System (DNS) marketplace competition aspects.</t>
  </si>
  <si>
    <t>Any expansion of the domain namespace must not compromise the stability, security and resiliency of the DNS.</t>
  </si>
  <si>
    <t>The Competition, Consumer Trust, and Consumer Choice Review Team (CCTRT) Report of 20182 focused on two things: intention (goals, objectives) and data, therefore the relevant recommendations represent important inputs.</t>
  </si>
  <si>
    <t>Our concerns remain over the actions (or lack thereof) by the SubPro WG with respect to CCTRT Recommendations #14, #15, #16 (to do with DNS Security Abuse) and #29, #31 and #32 (to do with the Applicant Support Program), resulting in deficiencies which we hope the ICANN Board will shepherd the community and ICANN Org in addressing.</t>
  </si>
  <si>
    <t>Our concerns also remain over the seemingly lack of policy direction in respect of CCTRT Recommendation #12(1) (to do with user expectation regarding the relationship of content of a gTLD to its name), an omission which we hope the ICANN Board will consider addressing.</t>
  </si>
  <si>
    <t>While noting ICANN Board’s action on the CCTRT recommendations through its resolutions of 1 March 20203 and 22 October 20204, we strongly advise the ICANN Board to ensure that all prerequisite and high priority CCTRT recommendations are implemented, at the latest, prior to the launch of the next round.</t>
  </si>
  <si>
    <t>The ALAC opines that a new application round represents a carrot and a more immediate avenue to draw contracted parties to negotiate improvements to their own DNS Abuse mitigation efforts; absent this incentive, such improvements are likely perceived as merely expensive new regulation.</t>
  </si>
  <si>
    <t>Notwithstanding, the ALAC believes that the landscape of DNS Abuse continues to evolve and that anti-abuse measures must be continuously updated, if not widened, to also recognize and address new forms of harm being perpetrated by bad actors.</t>
  </si>
  <si>
    <t>Therefore, if the ICANN Board sought to agree with the suggested “holistic approach”, then the ALAC strongly urges the Board to also ensure that not only must those community discussions take place promptly, but that they be completed with outcomes put in place prior to the launch of the next round of applications for New gTLDs. To this end, we believe it is imperative for the ICANN Board consider the following inputs: o Prior ALAC Advice on DNS Abuse; o The SSR2 Final Report recommendations touching on contracts, compliance, and transparency around DNS Abuse; o The SSAC’s proposition in SAC114 Recommendation 3 regarding best practices for mitigation of the domain name abuse; o The SSAC’s proposal in SAC115 for a Common Abuse Response Facilitator to streamline abuse reporting and minimizing of abuse victimization, as well as the call to ensure a much wider community participation in broadening the definition of DNS Abuse to one that is not merely confined to the perspectives of contracted parties; and o An expected proposal for concrete action on DNS Abuse Mitigation arising from the work being undertaken by the GAC Public Safety Working Group (PSWG).</t>
  </si>
  <si>
    <t>We noted the ICANN Board’s expressed concern that ICANN may end up enforcing contract provisions that lie outside its remit. However, the ALAC opines that any need to minimize ICANN regulation that falls outside its remit must not displace the exigency for all provisions in contract with ICANN to be enforceable and to be enforced by ICANN Contractual Compliance.</t>
  </si>
  <si>
    <t>Any provision that ICANN does not intend to enforce should not appear in contracts with Registries and/or Registrars.</t>
  </si>
  <si>
    <t>Should a jurisdictionally competent dispute resolution procedure determination or ruling of unenforceability (on whatever grounds) be served on ICANN, the ICANN Board must take action to remedy such unenforceability, by preserving, where feasible, the original intention of the affected PIC or RVC through negotiation with all impacted contracted parties or other actions. Such actions could, if necessary, include Bylaw amendments.</t>
  </si>
  <si>
    <t>The ALAC notes that the ICANN Bylaws Article 1, Section 1.1(c) reads “ICANN shall not regulate (i.e., impose rules and restrictions on) services that use the Internet's unique identifiers or the content that such services carry or provide, outside the express scope of Section 1.1(a)”. The parenthetical expression clearly says that ICANN cannot impose its own rules or restrictions in regard to content. There is therefore no restriction on ICANN enforcing commitments made by TLD operators in their contracts with ICANN that are in the pursuit of their own business interests.</t>
  </si>
  <si>
    <t>The ALAC believes that SubPro WG’s Affirmation 41.1 and Recommendation 41.2 are to apply equally to PICs and RVCs; and recommends that the ICANN Board direct that ICANN Contractual Compliance’s role in publishing more information on compliance action to encompass information on standards and thresholds for assessing registry practices, including guidelines on how each threshold is derived and applied to determine compliance or noncompliance of a PIC or an RVC for purposes of imposing sanctions and/or triggering/effecting Registry Agreement termination.</t>
  </si>
  <si>
    <t>At the time that PICs were first introduced, the ALAC was assured that they would be enforceable by Contractual Compliance and not solely through PIC Dispute Resolution Procedures (PICDRPs). PICDRPs require that the entity initiating the dispute must show measurable harm. It should not be necessary to show harm to have contracts enforced and the Board must ensure that the original commitment is honored.</t>
  </si>
  <si>
    <t>As such, the ALAC recommends that the Board instigate a review of the PICDRP to allow for complaints against any alleged registry violation of a PIC or RVC to be taken up and determined not only where the complainant is able to show evidence of significant harm suffered (as is currently required) but also on the grounds of foreseeable harm to themselves or even a third party.</t>
  </si>
  <si>
    <t>The ALAC remains convinced that any expansion of the new gTLD market must actively and effectively facilitate the inclusion of the next billion Internet end-users, i.e. those who depend on Internationalized Domain Names (IDNs) and IDN-emails and that Universal Acceptance (UA) is key in ensuring this outcome.</t>
  </si>
  <si>
    <t>Therefore, while the ALAC recommends that the ICANN Board lead the pursuit of greater action towards UA-adoption through specific measures such as, including a metric on UA adoption by third parties as a measure of success for the New gTLD Program, and encouraging increased promotion for UA-readiness by contracted parties and with new applicants.</t>
  </si>
  <si>
    <t>The ALAC supports the ICANN Board’s continued keen interest in the outcome of the SSAC’s Name Collision Analysis Project (NCAP) and its impact on Subsequent Procedures and the future rounds of the New gTLD Program.</t>
  </si>
  <si>
    <t>We join the SSAC in recommending that the ICANN Board, prior to authorizing the addition of new gTLDs to the root zone, receive and consider the results of the NCAP, pursuant to Board Resolution 2017.11.02.30.</t>
  </si>
  <si>
    <t>Further, we strongly advocate for the recommendations of SSAC resulting from the NCAP Studies 2 and 3 (as approved by the ICANN Board) to be implemented prior to the launch of the next round of applications for New gTLDs; or in the alternative, that delegation of any applied-for strings which pose a risk of name collisions be withheld until the NCAP studies are completed and recommendations are addressed in implementation, retrospectively for the next round.</t>
  </si>
  <si>
    <t>In the present absence of consensus policy recommendations by SubPro WG with respect to Closed Generics, the ALAC advises the ICANN Board to direct ICANN Org to suspend any processing or acceptance of any applications for Closed Generics until such time consensus policy is adopted on how to address applications for Closed Generics which serve a global public interest.</t>
  </si>
  <si>
    <t>The ALAC finds the Applicant Support Program (ASP) to be another area for which a lack of concrete policy guidance and evaluation metrics. While the SubPro has made some recommendations to improve the ASP, the evident absence of specific goals hinders proper evaluation of program objectives and performance.</t>
  </si>
  <si>
    <t>We also question the wisdom of leaving many key aspects for development by a Dedicated Implementation Review Team (IRT) – such as addressing a risk of gaming, assessment of willful gaming and penalties to deter the gaming, and development of the Bid Credit for Applicant Support qualifiers – since these would conceivably involve questions of policy where the community’s input would prove crucial. Faced with this situation, we call for priority for ALAC membership in the Dedicated IRT.</t>
  </si>
  <si>
    <t>From an implementation standpoint, we strongly advise the ICANN Board to direct ICANN Org, firstly, to secure a larger fund to meaningfully support the ASP in the next round, and secondly, to take a more active coordinating role in the ASP pro-bono assistance mechanism.</t>
  </si>
  <si>
    <t>The ALAC continues to strongly oppose not only allowing private actions in subsequent procedures but also the use of a second-price, sealed bid auction instead of the Vickrey auction solution as the mechanism to resolve contention sets.</t>
  </si>
  <si>
    <t>We share the Board’s concerns towards an applicant’s ability to ‘shuffle funds between private auctions’. This ability for a loser to apply proceeds from one private auction to fund their other private auctions only really benefits incumbent multi-TLD registry operators or multiple-string applicants, and clearly disadvantages single-TLD/niche applicants. With ongoing and increasing consolidation of the domain name industry, allowing private auctions will likely exacerbate the advantage for merged contracted parties, leading to less competition among registries.</t>
  </si>
  <si>
    <t>Thus, we believe there should be a ban on private auctions. Also, by mandating ICANN only auctions, the proceeds of any such ICANN auctions can at least be directed for uses in pursuit of public interest, such as was determined through the CCWG on Auction Proceeds.</t>
  </si>
  <si>
    <t>We also believe that the use of a bona fide intent affirmation – whether for all applicants or otherwise – where factors for establishing a lack of bona fide intent are too subjective, and without deterrence through penalty, serves little purpose.</t>
  </si>
  <si>
    <t>As for the proposed Contention Resolution Transparency Requirements framework, we do not agree with the protections for disclosing applicants and advise the Board to ensure that all terms of every concluded private resolution be disclosed to ICANN Org (subject to a nondisclosure commitment by ICANN Org where necessary) as data to support and inform future policy work.</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</si>
  <si>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 This item is considered complete as of the SSAC’s confirmation of understanding on 22 April 2021.</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</si>
  <si>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 ICANN Received confirmation of understanding on 22 April 2021.</t>
  </si>
  <si>
    <t>Resolved (2021.05.12.16), the Board finds that ICANN org acted upon all Recommendations from SAC063, SAC073, and SAC102, as is evidenced by the successful first KSK Rollover. The Board considers SAC063, SAC073, and SAC102 to be completed.</t>
  </si>
  <si>
    <t>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</si>
  <si>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Resolved (2021.05.12.10), the Board finds that the actions called for by the recommendations from SAC070 advising action for ICANN org, specifically Recommendations 3, 4a, 5, and 6, have been completed by ICANN org.</t>
  </si>
  <si>
    <t>Resolved (2021.05.12.09), the Board finds that ICANN org acted upon SAC065's Recommendation 1. The Board considers SAC065 to be completed.</t>
  </si>
  <si>
    <t>SAC064: SSAC Advisory on DNS "Search List" Processing (R-1)</t>
  </si>
  <si>
    <t>SAC064: SSAC Advisory on DNS "Search List" Processing (R-3A)</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</si>
  <si>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</si>
  <si>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</si>
  <si>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SAC064: SSAC Advisory on DNS "Search List" Processing (R-3B)</t>
  </si>
  <si>
    <t>In the context of mitigating name collisions, ICANN should consider the following steps to address search list processing behavior.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</si>
  <si>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</si>
  <si>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Resolved (2021.05.12.08), the Board finds that ICANN org has implemented all of SAC062's Recommendations, and considers SAC062 to be completed.</t>
  </si>
  <si>
    <t>Phase 3 | Deferred</t>
  </si>
  <si>
    <t>Resolved (2021.05.12.07), the Board finds that the actions called for in SAC045 can be considered resolved by the NCAP and that the remaining item related to SAC045 being tracked in the ICANN org Action Request Registry may therefore be completed.</t>
  </si>
  <si>
    <t>RZERC</t>
  </si>
  <si>
    <t>ALAC: Advice to the ICANN Board on Subsequent Procedures (R-01A)</t>
  </si>
  <si>
    <t>ALAC: Advice to the ICANN Board on Subsequent Procedures (R-01B)</t>
  </si>
  <si>
    <t>ALAC: Advice to the ICANN Board on Subsequent Procedures (R-01C)</t>
  </si>
  <si>
    <t>ALAC: Advice to the ICANN Board on Subsequent Procedures (R-02B)</t>
  </si>
  <si>
    <t>ALAC: Advice to the ICANN Board on Subsequent Procedures (R-02C)</t>
  </si>
  <si>
    <t>ALAC: Advice to the ICANN Board on Subsequent Procedures (R-03A)</t>
  </si>
  <si>
    <t>ALAC: Advice to the ICANN Board on Subsequent Procedures (R-02A)</t>
  </si>
  <si>
    <t>ALAC: Advice to the ICANN Board on Subsequent Procedures (R-02D)</t>
  </si>
  <si>
    <t>ALAC: Advice to the ICANN Board on Subsequent Procedures (R-03B)</t>
  </si>
  <si>
    <t>ALAC: Advice to the ICANN Board on Subsequent Procedures (R-03C)</t>
  </si>
  <si>
    <t>ALAC: Advice to the ICANN Board on Subsequent Procedures (R-03D)</t>
  </si>
  <si>
    <t>ALAC: Advice to the ICANN Board on Subsequent Procedures (R-07)</t>
  </si>
  <si>
    <t>ALAC: Advice to the ICANN Board on Subsequent Procedures (R-09D)</t>
  </si>
  <si>
    <t>ALAC: Advice to the ICANN Board on Subsequent Procedures (R-04A)</t>
  </si>
  <si>
    <t>ALAC: Advice to the ICANN Board on Subsequent Procedures (R-05A)</t>
  </si>
  <si>
    <t>ALAC: Advice to the ICANN Board on Subsequent Procedures (R-04B)</t>
  </si>
  <si>
    <t>ALAC: Advice to the ICANN Board on Subsequent Procedures (R-06C)</t>
  </si>
  <si>
    <t>ALAC: Advice to the ICANN Board on Subsequent Procedures (R-08B)</t>
  </si>
  <si>
    <t>ALAC: Advice to the ICANN Board on Subsequent Procedures (R-04C)</t>
  </si>
  <si>
    <t>ALAC: Advice to the ICANN Board on Subsequent Procedures (R-04E)</t>
  </si>
  <si>
    <t>ALAC: Advice to the ICANN Board on Subsequent Procedures (R-08A)</t>
  </si>
  <si>
    <t>ALAC: Advice to the ICANN Board on Subsequent Procedures (R-09A)</t>
  </si>
  <si>
    <t>ALAC: Advice to the ICANN Board on Subsequent Procedures (R-09B)</t>
  </si>
  <si>
    <t>ALAC: Advice to the ICANN Board on Subsequent Procedures (R-04D)</t>
  </si>
  <si>
    <t>ALAC: Advice to the ICANN Board on Subsequent Procedures (R-06A)</t>
  </si>
  <si>
    <t>ALAC: Advice to the ICANN Board on Subsequent Procedures (R-08C)</t>
  </si>
  <si>
    <t>ALAC: Advice to the ICANN Board on Subsequent Procedures (R-04F)</t>
  </si>
  <si>
    <t>ALAC: Advice to the ICANN Board on Subsequent Procedures (R-04G)</t>
  </si>
  <si>
    <t>ALAC: Advice to the ICANN Board on Subsequent Procedures (R-06B)</t>
  </si>
  <si>
    <t>ALAC: Advice to the ICANN Board on Subsequent Procedures (R-05B)</t>
  </si>
  <si>
    <t>ALAC: Advice to the ICANN Board on Subsequent Procedures (R-09C)</t>
  </si>
  <si>
    <t>ALAC: Advice to the ICANN Board on Subsequent Procedures (R-09E)</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</si>
  <si>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 and received confirmation of understanding on 14 June 2021.</t>
  </si>
  <si>
    <t>SAC118</t>
  </si>
  <si>
    <t>https://www.icann.org/en/system/files/files/sac-118-en.pdf</t>
  </si>
  <si>
    <t>SAC117</t>
  </si>
  <si>
    <t>https://www.icann.org/en/system/files/files/sac-117-en.pdf</t>
  </si>
  <si>
    <t>SAC117: Report on Root Service Early Warning Systems</t>
  </si>
  <si>
    <t>The SSAC reviewed many relevant publications on the topic of a root zone early warning system and provides a short summary of each in this report. The concept of an early warning system for the root zone comes originally from the Root Scaling Study Team and TNO Reports, both published in 2009. Since then the concept has evolved away from an original intention of modelling the potential impact on the operation of the root service with the addition of internationalized domain names (IDNs), IPv6, and new gTLDs to the root zone into a concept that is intended to provide feedback about the operational stability of the root service as more gTLDs are added to the root zone. In reviewing these publications, the SSAC came to the conclusion that an early warning system for the root zone is currently infeasible, as was also concluded by OCTO-15.</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</si>
  <si>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 ICANN received confirmation of understanding on 20 July 2021.</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</si>
  <si>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 ICANN received confirmation of understanding on 20 July 2021.</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</si>
  <si>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 ICANN received confirmation of understanding on 20 July 2021.</t>
  </si>
  <si>
    <t>ICANN org understands this recommendation to be a request from RZERC for the org to complete the work specified in RSSAC028, and that RZERC is not requesting any additional work beyond that specified in RSSAC028. As this item contains no new action for the ICANN Board, the item will be considered closed. The RZERC can monitor progress of RSSAC028 by accessing the Root Server System Advisory Committee (RSSAC) Advice Status page (https://features.icann.org/board-advice/rssac). ICANN sent this understanding to the RZERC for review on 29 June 2021. This item is considered complete as of the RZERC’s confirmation of understanding on 20 July 2021.</t>
  </si>
  <si>
    <t>ICANN org understands that RZERC is directing the org to determine its own criteria for evaluating the risks of redirected query traffic and increased operational complexity. ICANN sent this understanding to the RZERC for review on 29 June 2021. ICANN received confirmation of understanding on 20 July 2021.</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</si>
  <si>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 The ODP for the SSAD was launched on 29 April 2021 (https://www.icann.org/en/announcements/details/icann-organization-launches-operational-design-phase-for-system-for-standardized-accessdisclosure-29-4-2021-en). Additionally, the Board resolved on the EPDP Phase 2 Priority 2 topics on 21 June 2021, adopted GNSO Council Recommendations 19-22 and directed ICANN org to develop and execute an implementation plan for the recommendations (https://www.icann.org/resources/board-material/resolutions-2021-06-21-en).</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</si>
  <si>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 SubPro WG has included RZ-LGR based on IDNA2008 for validating TLDs. Existing IDN gTLDs and ccTLDs are also based on IDNA2008. So this advice is already addressed to a large extent. ccNSO is also doing its policy development to replace IDN ccTLD Fast Track Process and is most likely to utilize IDNA2008 as a base standard for IDN ccTLDs. Thus, this advice is being implemented both currently and in upcoming policies for GNSO and ccNSO.</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</si>
  <si>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 RZ-LGR procedure already suggests that the relevant script community can review their decision within the existing process and propose an updated version. The Technical Study Group on RZ-LGR supported this solution. This process is being considered by both GNSO and ccNSO in their respective policy development processes for IDN TLDs. This advice will be addressed through these PDPs.</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</si>
  <si>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 This has already been proposed by SubPro WG for gTLDs with more details being developed by the IDN EPDP underway. ccNSO is also working on a solution for variant TLDs through its ongoing IDN ccPDP4.</t>
  </si>
  <si>
    <t>A detailed analysis has been published as part of recommendations for managing IDN variant TLDs, which has been approved by ICANN Board at ICANN64. The analysis has been forwarded to the GNSO and ccNSO for their consideration for relevant policy and procedure development. The analysis is available at https://www.icann.org/resources/pages/idn-variant-tld-implementation-2018-07-26-en. Specifically see section 3 of the report at https://www.icann.org/en/system/files/files/idn-variant-tld-recommendations-analysis-25jan19-en.pdf.</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</si>
  <si>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 ICANN org has been developing reference LGRs for the second level in consultation with the community and in-line with the RZ-LGRs. SubPro WG has included a recommendation for ROs to utilize reference LGRs when they design their IDN tables. Also, the updated IDN table review process now utilizes the reference LGRs. Therefore, this recommendation is now largely addressed. Additional reference LGRs will be developed against the additional RZ-LGR proposals received in the future. With the new IDN table review process now implemented, this item can now be closed.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</si>
  <si>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 Outreach has been done to ccTLDs since the advice, and materials were produced, distributed and presented at multiple forums. This item was requested to be closed.</t>
  </si>
  <si>
    <t>RSSAC057</t>
  </si>
  <si>
    <t>https://www.icann.org/en/system/files/files/rssac-057-09sep21-en.pdf</t>
  </si>
  <si>
    <t>RSSAC057: Requirements for Measurements of the Local Perspective on the Root Server System R-1</t>
  </si>
  <si>
    <t>The RSSAC recommends that a tool, or set of tools, be built based on the requirements articulated in Section 3 of this document. The tools described in Section 4 of this document could be used as building blocks. The tools should be made available for the Internet community.</t>
  </si>
  <si>
    <t>ICANN received RSSAC057 on 12 September 2021 and is currently reviewing.</t>
  </si>
  <si>
    <t>RSSAC057: Requirements for Measurements of the Local Perspective on the Root Server System R-2</t>
  </si>
  <si>
    <t>The RSSAC recommends that the ICANN Board identify a person or group to collaborate with the RSSAC Caucus on further development of a data repository as described in Section 5 of this document. The purpose of such collaboration is to make a specific proposals for a data repository, including: A. Implementation of the data publication mechanism B. Whether or not access to measurement results should be public or limited due to privacy concerns C. How to ensure data quality and prevent abuse D. A proposed database schema and model E. A proposed data exchange format (e.g., JSON) F. Cost estimates for the initial development and ongoing operation G. Identification of groups or parties that could operate the data repository</t>
  </si>
  <si>
    <t>AL-ALAC-ST-0821-01-01-EN</t>
  </si>
  <si>
    <t>https://atlarge.icann.org/advice_statements/13833</t>
  </si>
  <si>
    <t>AL-ALAC-ST-0821-01-01-EN: Advice to the ICANN Board on EPDP Phase 2 (SSAD) (R-1)</t>
  </si>
  <si>
    <t>Either reject the SSAD recommendations and/or request that the GNSO Council reconsider the issue, perhaps with a suitable delay to fully understand the potential changes to the GDPR-related regulations in Europe.</t>
  </si>
  <si>
    <t>ICANN received AL-ALAC-ST-0821-01-01-EN on 12 August 2021 and is currently reviewing.</t>
  </si>
  <si>
    <t>AL-ALAC-ST-0821-01-01-EN: Advice to the ICANN Board on EPDP Phase 2 (SSAD) (R-2)</t>
  </si>
  <si>
    <t>Immediately have ICANN Org design and begin implementation of a no-charge ticketing/tracking system to track requests for disclosure of non-public gTLD registration information. Such a system has no need for accreditation, thus simplifying the implementation. This can likely be built upon existing components already in use within ICANN, or commercial solutions readily available. If a PDP is required to require that all contracted parties use it, such a targeted GNSO PDP should be initiated by the Board. Consideration should be given to having the ticketing/tracking system also apply to Privacy/Proxy providers.</t>
  </si>
  <si>
    <t>AL-ALAC-ST-0821-01-01-EN: Advice to the ICANN Board on EPDP Phase 2 (SSAD) (R-3)</t>
  </si>
  <si>
    <t>Should regulations comparable to those related to domain name registration data in the NIS2 proposal be adopted by the European Union Council and Parliament, the ICANN Board should immediately consider initiating a targeted GNSO PDP to ensure that all ICANN registrars are subject to comparable rules. This will provide fairness within the registrar community and ensure that we do not end up with registrars outside of the EU being able to provide higher levels of anonymity to those registering domains in support of DNS abuse and other fraudulent or illegal activities. This last advice is not directly related to the SSAD, but the lack of an SSAD (or equivalent) implies that we need to maximize the amount of information legally published in the non-redacted RDDS. This is in line with ICANN’s original intent of “maintaining the existing WHOIS system to the greatest extent possible”.</t>
  </si>
  <si>
    <t>SAC119</t>
  </si>
  <si>
    <t>https://www.icann.org/en/system/files/files/sac-119-en.pdf</t>
  </si>
  <si>
    <t>SAC119 Feedback to the GNSO Transfer Policy Review PDP WG</t>
  </si>
  <si>
    <t>The SSAC appreciates the opportunity to provide early input into the GNSO Transfer Policy Review Policy Development Process (PDP) Working Group (WG). The SSAC believes that it is important for registrants to experience a secure, stable, and smooth transition when transferring registrations between registrars. There are two specific security risks the SSAC would like to highlight. ● A registrant’s domain name is at risk of experiencing a discontinuity of DNS resolution, and when DNSSEC is in use, a discontinuity of validation, during a registration transfer if the transfer of DNS services is not considered during the process. ● A registrant’s domain name is at increased risk of being hijacked if the authInfo code is not managed according to best practice security principles.</t>
  </si>
  <si>
    <t>The ICANN organization understands SAC119 is the SSAC’s Feedback to the GNSO Transfer Policy Review PDP WG and that the SSAC believes that it is important for registrants to experience a secure, stable, and smooth transition when transferring registrations between registrars. There are no actionable items for the ICANN Board. This understanding was sent to the SSAC] on 19 August 2021.</t>
  </si>
  <si>
    <t>SAC118: SSAC Comments on Initial Report of the Expedited Policy Development Process (EPDP) on the Temporary Specification for gTLD Registration Data Team – PHASE 2A (R-1)</t>
  </si>
  <si>
    <t>The SSAC recommends the Generic Name Supporting Organization (GNSO) and ICANN org focus their attention on building and operating an effective differentiated access system. A differentiated access system with the following properties is needed: Timely - It must come into operation soon. Reliable - It must operate in a predictable and consistent fashion, both in the operation of the system and the decision-making by the participants of the system. Useful - It must provide results that are of benefit to the requesters. Efficient - It must provide responses to legitimate data requests quickly, and at a cost to all the parties that are acceptable for the purpose. Easily Accessed - Gaining and maintaining credentials has to work well enough to facilitate—rather than impede—use. This document uses the term “effective” to refer to a differentiated access system fulfilling all the above requirements, and, of course including the functionality required to manage distinct requests and responses to various combinations of requesters and purposes as noted in Section 2.2.</t>
  </si>
  <si>
    <t>SAC118: SSAC Comments on Initial Report of the Expedited Policy Development Process (EPDP) on the Temporary Specification for gTLD Registration Data Team – PHASE 2A (R-2A)</t>
  </si>
  <si>
    <t>The SSAC recommends the following regarding legal versus natural persons: A. A data element should be defined that denotes the legal status of the registrant. Initially we propose three admissible values: Natural, Legal, and Unspecified. “Unspecified” would be the default value until the registrant identifies themselves as a natural or legal person. This field should be able to support status values depending upon future policy decisions.</t>
  </si>
  <si>
    <t>The ICANN organization understands this is the SSAC’s comment on the Initial Report of the Expedited Policy Development Process (EPDP) on the Temporary Specification for gTLD Registration Data Team – PHASE 2A. The respective public comment period closed on 19 July 2021. A Report of Public Comments is due on 02 August 2021 and this comment will be included in that consideration (https://www.icann.org/public-comments/epdp-phase-2a-initial-report-2021-06-03-en). There is no action for the ICANN Board. This understanding was sent to the SSAC.</t>
  </si>
  <si>
    <t>SAC118: SSAC Comments on Initial Report of the Expedited Policy Development Process (EPDP) on the Temporary Specification for gTLD Registration Data Team – PHASE 2A (R-2B)</t>
  </si>
  <si>
    <t>The SSAC recommends the following regarding legal versus natural persons: B. This data element should be displayed as part of the publicly available data.</t>
  </si>
  <si>
    <t>SAC118: SSAC Comments on Initial Report of the Expedited Policy Development Process (EPDP) on the Temporary Specification for gTLD Registration Data Team – PHASE 2A (R-2C)</t>
  </si>
  <si>
    <t>The SSAC recommends the following regarding legal versus natural persons: C. Registrants should be classified as either natural or legal persons. This should be required at the time of registration, for all new domain registrations. For existing registrations, the value can remain “Unspecified” until it is filled at a later time. Registrars should be required to ask at relevant times, such as upon domain renewal and/or the annual accuracy inquiry, whether the registrant is natural or legal, with the goal of eventually obtaining that data for all registrants, and reducing “Unspecified” to the lowest practical level.</t>
  </si>
  <si>
    <t>SAC118: SSAC Comments on Initial Report of the Expedited Policy Development Process (EPDP) on the Temporary Specification for gTLD Registration Data Team – PHASE 2A (R-2D)</t>
  </si>
  <si>
    <t>The SSAC recommends the following regarding legal versus natural persons: D. Registrants currently are able to and should continue to have the option of making their contact data publicly available. Legal person registrants should also have the ability to protect their data via privacy and proxy services.</t>
  </si>
  <si>
    <t>SAC118: SSAC Comments on Initial Report of the Expedited Policy Development Process (EPDP) on the Temporary Specification for gTLD Registration Data Team – PHASE 2A (R-3A)</t>
  </si>
  <si>
    <t>The SSAC recommends the following regarding the feasibility of pseudonymous email contact: A. The two policy objectives--namely (1) the ability to quickly and effectively contact the registrant without disclosing personal data, and (2) A common identifier that helps investigators to correlate registrations with common contacts should be considered separately.</t>
  </si>
  <si>
    <t>SAC118: SSAC Comments on Initial Report of the Expedited Policy Development Process (EPDP) on the Temporary Specification for gTLD Registration Data Team – PHASE 2A (R-3B)</t>
  </si>
  <si>
    <t>The SSAC recommends the following regarding the feasibility of pseudonymous email contact: B. To achieve policy objective (A1), registrars should deploy (or continue to deploy) methods to support registrant-based email contact (See section 2.1.2 discussion of the two methods). The SSAC further recommends uniform requirements for safeguards be developed for the registrant-based email contact. The requirements should include maintaining the privacy of the registrant as appropriate and service level commitments to set expectations for the use of the service. These safeguards are independent of the method chosen (e.g., unique email addresses or web-based forms).</t>
  </si>
  <si>
    <t>SAC118: SSAC Comments on Initial Report of the Expedited Policy Development Process (EPDP) on the Temporary Specification for gTLD Registration Data Team – PHASE 2A (R3-C)</t>
  </si>
  <si>
    <t>The SSAC recommends the following regarding the feasibility of pseudonymous email contact: C. To achieve policy objective (A2), additional research is needed on the methods, their efficacy, and their tradeoffs. We recommend the EPDP Phase 2A not specify a method for correlating registrations with a common contact at this time.</t>
  </si>
  <si>
    <t>The ICANN organization understands SAC117 is the Report on Root Service Early Warning Systems of the SAC. The SSAC reviewed many relevant publications on the topic of a root zone early warning system and provides a short summary of each in this report. There are no actionable items for the ICANN Board. This understanding was sent to the SSAC on 18 August 2021.</t>
  </si>
  <si>
    <t>RSSAC055</t>
  </si>
  <si>
    <t>https://www.icann.org/en/system/files/files/rssac-055-07jul21-en.pdf</t>
  </si>
  <si>
    <t>RSSAC055: Principles Guiding the Operation of the Public Root Server System</t>
  </si>
  <si>
    <t>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t>
  </si>
  <si>
    <t>17Aug21: The ICANN organization understands RSSAC055 are the Principles Guiding the Operation of the Public Root Server System of the RSSAC. 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 There are no actionable items for the ICANN Board. This understanding was sent to the RSSAC for review on 13 August 2021.</t>
  </si>
  <si>
    <t>RSSAC056</t>
  </si>
  <si>
    <t>https://www.icann.org/en/system/files/files/rssac-056-07jul21-en.pdf</t>
  </si>
  <si>
    <t>RSSAC056: RSSAC Advisory on Rogue DNS Root Server Operators</t>
  </si>
  <si>
    <t>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t>
  </si>
  <si>
    <t>The ICANN organization understands RSSAC056 is the RSSAC's Advisory on Rogue DNS Root Server Operators. 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 There are no actionable items for the ICANN Board. This understanding was sent to the RSSAC for review on 13 August 2021.</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</si>
  <si>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 Accordingly, this item will also be parsed and placed in Phase 5.</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</si>
  <si>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 Despite not implementing new features to CZDS, ICANN org did work to expand the utility of CZDS by adding the five largest legacy gTLDs, .biz, .com, .info, .net, and .org and most others to the platform as their contracts were being renewed or revised. New functionality for automated renewal of access by default was proposed and discussed with CZDS users, the RySG and SSAC to incorporate their feedback. The development of the functional changes is pending prioritization and incorporation to ICANN's frozen development pipeline.</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</si>
  <si>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 SAC097 was prepared in the first half of 2017. Since then ICANN org has worked with registry operators to decrease the number of zone file related complaints by creating awareness about zone files access. This includes multiple engagements and presentations to the gTLD Registries Stakeholder Group, the Brand Registry Group, and individual registries. ICANN Contractual Compliance is currently training additional staff members to assist in processing complaints related to zone file access requests. ICANN Contractual Compliance continues to address the contractual scope of denials and revocation of access to zone files with registry operators that appear to misunderstand the boundaries within which registry operators are allowed to do so.</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</si>
  <si>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 Once the described functional updates that resulted from Recommendation 1 are applied to the CZDS system, any TLDs added to the CZDS system in the future would be able to offer the same approval policies to end-users.</t>
  </si>
  <si>
    <t>On 23 June 2018, the Board accepted this advice and directed the ICANN President and CEO or his designee to clarify the Zone File Access (ZFA) metric and to support registry operators to increase the accuracy of the public reporting for Web 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 ICANN has created an interim solution for zone file access statistics, which is available through CZDS. ICANN org will continue to increase the awareness of registry operators to provide reports with the information provided by CZDS. During the September 2020 meeting with ICANN Org, SSAC leadership agreed to work with the TechOps group, which includes registry operators for a solution to have a standardization about the reported data about web-based WHOIS query statistics. The discussion about the web-based WHOIS statistics continue with the registry operators to clarify requirements as part of Registry Agreement Amendments for RDAP. ICANN's communications about zfa-password issue with the registry operators and their technical service providers show that most registry operators are committed to fixing the issue before the end of 2021.</t>
  </si>
  <si>
    <t>ICANN received SAC118 on 13 August 2021 and is currently reviewing.</t>
  </si>
  <si>
    <t>The ICANN org understands RSSAC041 Recommendation 1 to mean that the ICANN org should define the ICANN organizational review. The definition should be documented and available to the community. Details should be straightforward and unambiguous in order to ensure complete clarity of scope. The RSSAC confirmed this understanding on 13 June 2019.</t>
  </si>
  <si>
    <t>The ICANN org understands RSSAC041 Recommendation 2 to mean that the ICANN org should document the intent of each organizational review, what information ICANN org hopes to obtain, and how the information from the review will be used.The RSSAC confirmed this understanding on 13 June 2019.</t>
  </si>
  <si>
    <t>The ICANN org understands RSSAC041 Recommendation 3 to mean that the ICANN org should continue to use its Request for Proposal process to select the Independent Examiner for reviews. The process should be modified to ensure that the Independent Examiners are experts in assessment frameworks and methodologies and that they are not from the ICANN community. The RSSAC confirmed this understanding on 13 June 2019.</t>
  </si>
  <si>
    <t>The ICANN org understands RSSAC041 Recommendation 4 to mean that the ICANN org should ensure there are actionable checkpoints in place to ensure that an organizational review is meeting its contractual obligations throughout the review process. The ICANN org should take appropriate action to ensure contractual compliance at each checkpoint. The RSSAC confirmed this understanding on 13 June 2019.</t>
  </si>
  <si>
    <t>The ICANN org understands RSSAC028 Recommendation 2 to mean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t>
  </si>
  <si>
    <t>As of 31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</si>
</sst>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
      <left style="medium">
        <color rgb="FF5B9BD5"/>
      </left>
      <right style="dashed">
        <color rgb="FF5B9BD5"/>
      </right>
      <top style="dashed">
        <color rgb="FF5B9BD5"/>
      </top>
      <bottom/>
      <diagonal/>
    </border>
    <border>
      <left style="dashed">
        <color rgb="FF5B9BD5"/>
      </left>
      <right style="medium">
        <color rgb="FF5B9BD5"/>
      </right>
      <top style="dashed">
        <color rgb="FF5B9BD5"/>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164" fontId="19" fillId="34" borderId="65" xfId="0" applyNumberFormat="1" applyFont="1" applyFill="1" applyBorder="1" applyAlignment="1">
      <alignment horizontal="center" vertical="center" wrapText="1"/>
    </xf>
    <xf numFmtId="164" fontId="19" fillId="34" borderId="66"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19" fillId="34" borderId="0" xfId="0" applyNumberFormat="1" applyFont="1" applyFill="1" applyBorder="1" applyAlignment="1">
      <alignment horizontal="left" vertical="center"/>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85" totalsRowShown="0" headerRowDxfId="12" dataDxfId="10" headerRowBorderDxfId="11" tableBorderDxfId="9" totalsRowBorderDxfId="8">
  <autoFilter ref="A6:H485" xr:uid="{11CAC4F8-4285-564F-A59B-30D70032CA34}"/>
  <sortState xmlns:xlrd2="http://schemas.microsoft.com/office/spreadsheetml/2017/richdata2" ref="A7:H470">
    <sortCondition descending="1" ref="E6:E47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65"/>
  <sheetViews>
    <sheetView tabSelected="1" zoomScale="120" zoomScaleNormal="120" workbookViewId="0"/>
  </sheetViews>
  <sheetFormatPr baseColWidth="10" defaultColWidth="31.5" defaultRowHeight="15" x14ac:dyDescent="0.2"/>
  <cols>
    <col min="1" max="1" width="3.5" style="20" customWidth="1"/>
    <col min="2" max="2" width="33.5" style="20" customWidth="1"/>
    <col min="3" max="3" width="18.33203125" style="21" customWidth="1"/>
    <col min="4" max="4" width="18.33203125" style="21" hidden="1" customWidth="1"/>
    <col min="5" max="5" width="18.33203125" style="21" customWidth="1"/>
    <col min="6" max="7" width="16.6640625" style="21" customWidth="1"/>
    <col min="8" max="8" width="9.1640625" style="20" customWidth="1"/>
    <col min="9" max="12" width="8.5" style="20" customWidth="1"/>
    <col min="13" max="16384" width="31.5" style="20"/>
  </cols>
  <sheetData>
    <row r="1" spans="1:7" ht="19" x14ac:dyDescent="0.25">
      <c r="A1" s="19" t="s">
        <v>353</v>
      </c>
    </row>
    <row r="2" spans="1:7" s="23" customFormat="1" x14ac:dyDescent="0.2">
      <c r="A2" s="22" t="s">
        <v>1796</v>
      </c>
      <c r="C2" s="24"/>
      <c r="D2" s="24"/>
      <c r="E2" s="24"/>
      <c r="F2" s="24"/>
      <c r="G2" s="24"/>
    </row>
    <row r="3" spans="1:7" ht="16" thickBot="1" x14ac:dyDescent="0.25">
      <c r="B3" s="55"/>
      <c r="C3" s="60"/>
      <c r="F3" s="60"/>
    </row>
    <row r="4" spans="1:7" ht="28" customHeight="1" thickBot="1" x14ac:dyDescent="0.25">
      <c r="B4" s="62" t="s">
        <v>348</v>
      </c>
      <c r="C4" s="62" t="s">
        <v>837</v>
      </c>
      <c r="D4" s="63" t="s">
        <v>370</v>
      </c>
      <c r="E4" s="63" t="s">
        <v>358</v>
      </c>
      <c r="F4" s="20"/>
      <c r="G4" s="20"/>
    </row>
    <row r="5" spans="1:7" ht="16" x14ac:dyDescent="0.2">
      <c r="A5" s="48"/>
      <c r="B5" s="47" t="s">
        <v>376</v>
      </c>
      <c r="C5" s="78">
        <f>COUNTIFS('Advice Items'!$G:$G,"Phase 1 | Receive &amp; Acknowledge")</f>
        <v>40</v>
      </c>
      <c r="D5" s="78">
        <v>40</v>
      </c>
      <c r="E5" s="61">
        <f>C5-D5</f>
        <v>0</v>
      </c>
      <c r="F5" s="55"/>
      <c r="G5" s="20"/>
    </row>
    <row r="6" spans="1:7" ht="16" x14ac:dyDescent="0.2">
      <c r="B6" s="49" t="s">
        <v>377</v>
      </c>
      <c r="C6" s="77">
        <f>COUNTIFS('Advice Items'!$G:$G,"Phase 2 | Understand Request")</f>
        <v>16</v>
      </c>
      <c r="D6" s="77">
        <v>16</v>
      </c>
      <c r="E6" s="57">
        <f t="shared" ref="E6:E12" si="0">C6-D6</f>
        <v>0</v>
      </c>
      <c r="F6" s="20"/>
      <c r="G6" s="20"/>
    </row>
    <row r="7" spans="1:7" ht="16" x14ac:dyDescent="0.2">
      <c r="A7" s="48"/>
      <c r="B7" s="50" t="s">
        <v>382</v>
      </c>
      <c r="C7" s="77">
        <f>COUNTIFS('Advice Items'!$G:$G,"Phase 3 | Evaluate &amp; Consider")</f>
        <v>19</v>
      </c>
      <c r="D7" s="77">
        <v>21</v>
      </c>
      <c r="E7" s="57">
        <f t="shared" si="0"/>
        <v>-2</v>
      </c>
      <c r="F7" s="55"/>
      <c r="G7" s="20"/>
    </row>
    <row r="8" spans="1:7" ht="16" x14ac:dyDescent="0.2">
      <c r="A8" s="48"/>
      <c r="B8" s="50" t="s">
        <v>809</v>
      </c>
      <c r="C8" s="77">
        <f>COUNTIFS('Advice Items'!$G:$G,"Phase 3 | Deferred")</f>
        <v>4</v>
      </c>
      <c r="D8" s="77">
        <v>2</v>
      </c>
      <c r="E8" s="57">
        <f t="shared" si="0"/>
        <v>2</v>
      </c>
      <c r="F8" s="20"/>
      <c r="G8" s="20"/>
    </row>
    <row r="9" spans="1:7" ht="16" x14ac:dyDescent="0.2">
      <c r="B9" s="49" t="s">
        <v>384</v>
      </c>
      <c r="C9" s="77">
        <f>COUNTIFS('Advice Items'!$G:$G,"Phase 4 | Implement")</f>
        <v>21</v>
      </c>
      <c r="D9" s="77">
        <v>21</v>
      </c>
      <c r="E9" s="57">
        <f t="shared" si="0"/>
        <v>0</v>
      </c>
      <c r="F9" s="20"/>
      <c r="G9" s="20"/>
    </row>
    <row r="10" spans="1:7" ht="16" x14ac:dyDescent="0.2">
      <c r="B10" s="49" t="s">
        <v>810</v>
      </c>
      <c r="C10" s="77">
        <f>COUNTIFS('Advice Items'!$G:$G,"Phase 4 | Deferred")</f>
        <v>6</v>
      </c>
      <c r="D10" s="77">
        <v>6</v>
      </c>
      <c r="E10" s="57">
        <f t="shared" si="0"/>
        <v>0</v>
      </c>
      <c r="F10" s="20"/>
      <c r="G10" s="20"/>
    </row>
    <row r="11" spans="1:7" ht="17" thickBot="1" x14ac:dyDescent="0.25">
      <c r="B11" s="51" t="s">
        <v>386</v>
      </c>
      <c r="C11" s="76">
        <f>COUNTIFS('Advice Items'!$G:$G,"Phase 5 | Close Request")</f>
        <v>20</v>
      </c>
      <c r="D11" s="76">
        <v>20</v>
      </c>
      <c r="E11" s="59">
        <f t="shared" si="0"/>
        <v>0</v>
      </c>
      <c r="F11" s="55"/>
      <c r="G11" s="20"/>
    </row>
    <row r="12" spans="1:7" s="36" customFormat="1" ht="18" thickTop="1" thickBot="1" x14ac:dyDescent="0.25">
      <c r="B12" s="37" t="s">
        <v>836</v>
      </c>
      <c r="C12" s="75">
        <f>SUM(C5:C11)</f>
        <v>126</v>
      </c>
      <c r="D12" s="75">
        <v>126</v>
      </c>
      <c r="E12" s="52">
        <f t="shared" si="0"/>
        <v>0</v>
      </c>
    </row>
    <row r="13" spans="1:7" ht="18.75" customHeight="1" thickTop="1" x14ac:dyDescent="0.2">
      <c r="B13" s="84" t="s">
        <v>811</v>
      </c>
      <c r="C13" s="83"/>
      <c r="D13" s="83"/>
      <c r="E13" s="83"/>
      <c r="F13" s="83"/>
      <c r="G13" s="83"/>
    </row>
    <row r="14" spans="1:7" ht="18.75" customHeight="1" thickBot="1" x14ac:dyDescent="0.25">
      <c r="B14" s="54"/>
      <c r="C14" s="54"/>
      <c r="D14" s="54"/>
      <c r="E14" s="54"/>
      <c r="F14" s="54"/>
      <c r="G14" s="54"/>
    </row>
    <row r="15" spans="1:7" ht="28" customHeight="1" thickBot="1" x14ac:dyDescent="0.25">
      <c r="B15" s="62" t="s">
        <v>348</v>
      </c>
      <c r="C15" s="62" t="s">
        <v>354</v>
      </c>
      <c r="D15" s="63" t="s">
        <v>370</v>
      </c>
      <c r="E15" s="63" t="s">
        <v>358</v>
      </c>
      <c r="F15" s="20"/>
      <c r="G15" s="20"/>
    </row>
    <row r="16" spans="1:7" ht="16" x14ac:dyDescent="0.2">
      <c r="B16" s="71" t="s">
        <v>376</v>
      </c>
      <c r="C16" s="41">
        <f>COUNTIFS('Advice Items'!$A:$A,"At-Large Advisory Committee (ALAC)",'Advice Items'!$G:$G,"Phase 1 | Receive &amp; Acknowledge")</f>
        <v>40</v>
      </c>
      <c r="D16" s="67">
        <v>40</v>
      </c>
      <c r="E16" s="68">
        <f t="shared" ref="E16:E23" si="1">C16-D16</f>
        <v>0</v>
      </c>
      <c r="F16" s="20"/>
      <c r="G16" s="20"/>
    </row>
    <row r="17" spans="2:7" ht="16" x14ac:dyDescent="0.2">
      <c r="B17" s="72" t="s">
        <v>377</v>
      </c>
      <c r="C17" s="41">
        <f>COUNTIFS('Advice Items'!$A:$A,"At-Large Advisory Committee (ALAC)",'Advice Items'!$G:$G,"Phase 2 | Understand Request")</f>
        <v>3</v>
      </c>
      <c r="D17" s="56">
        <v>3</v>
      </c>
      <c r="E17" s="57">
        <f t="shared" si="1"/>
        <v>0</v>
      </c>
      <c r="F17" s="20"/>
      <c r="G17" s="20"/>
    </row>
    <row r="18" spans="2:7" ht="16" x14ac:dyDescent="0.2">
      <c r="B18" s="72" t="s">
        <v>382</v>
      </c>
      <c r="C18" s="41">
        <f>COUNTIFS('Advice Items'!$A:$A,"At-Large Advisory Committee (ALAC)",'Advice Items'!$G:$G,"Phase 3 | Evaluate &amp; Consider")</f>
        <v>8</v>
      </c>
      <c r="D18" s="56">
        <v>8</v>
      </c>
      <c r="E18" s="57">
        <f t="shared" si="1"/>
        <v>0</v>
      </c>
      <c r="F18" s="20"/>
      <c r="G18" s="20"/>
    </row>
    <row r="19" spans="2:7" ht="16" x14ac:dyDescent="0.2">
      <c r="B19" s="72" t="s">
        <v>809</v>
      </c>
      <c r="C19" s="41">
        <f>COUNTIFS('Advice Items'!$A:$A,"At-Large Advisory Committee (ALAC)",'Advice Items'!$G:$G,"Phase 3 | Deferred")</f>
        <v>0</v>
      </c>
      <c r="D19" s="56">
        <v>0</v>
      </c>
      <c r="E19" s="57">
        <f t="shared" si="1"/>
        <v>0</v>
      </c>
      <c r="F19" s="20"/>
      <c r="G19" s="20"/>
    </row>
    <row r="20" spans="2:7" ht="16" x14ac:dyDescent="0.2">
      <c r="B20" s="72" t="s">
        <v>384</v>
      </c>
      <c r="C20" s="41">
        <f>COUNTIFS('Advice Items'!$A:$A,"At-Large Advisory Committee (ALAC)",'Advice Items'!$G:$G,"Phase 4 | Implement")</f>
        <v>2</v>
      </c>
      <c r="D20" s="56">
        <v>2</v>
      </c>
      <c r="E20" s="57">
        <f t="shared" si="1"/>
        <v>0</v>
      </c>
      <c r="F20" s="20"/>
      <c r="G20" s="20"/>
    </row>
    <row r="21" spans="2:7" ht="16" x14ac:dyDescent="0.2">
      <c r="B21" s="72" t="s">
        <v>810</v>
      </c>
      <c r="C21" s="41">
        <f>COUNTIFS('Advice Items'!$A:$A,"At-Large Advisory Committee (ALAC)",'Advice Items'!$G:$G,"Phase 4 | Deferred")</f>
        <v>0</v>
      </c>
      <c r="D21" s="56">
        <v>0</v>
      </c>
      <c r="E21" s="57">
        <f t="shared" si="1"/>
        <v>0</v>
      </c>
      <c r="F21" s="20"/>
      <c r="G21" s="20"/>
    </row>
    <row r="22" spans="2:7" ht="17" thickBot="1" x14ac:dyDescent="0.25">
      <c r="B22" s="73" t="s">
        <v>386</v>
      </c>
      <c r="C22" s="64">
        <f>COUNTIFS('Advice Items'!$A:$A,"At-Large Advisory Committee (ALAC)",'Advice Items'!$G:$G,"Phase 5 | Close Request")</f>
        <v>0</v>
      </c>
      <c r="D22" s="69">
        <v>0</v>
      </c>
      <c r="E22" s="70">
        <f t="shared" si="1"/>
        <v>0</v>
      </c>
      <c r="F22" s="20"/>
      <c r="G22" s="20"/>
    </row>
    <row r="23" spans="2:7" ht="18" thickTop="1" thickBot="1" x14ac:dyDescent="0.25">
      <c r="B23" s="37" t="s">
        <v>836</v>
      </c>
      <c r="C23" s="38">
        <f>SUM(C16:C22)</f>
        <v>53</v>
      </c>
      <c r="D23" s="65">
        <v>53</v>
      </c>
      <c r="E23" s="66">
        <f t="shared" si="1"/>
        <v>0</v>
      </c>
      <c r="F23" s="20"/>
      <c r="G23" s="20"/>
    </row>
    <row r="24" spans="2:7" ht="16" customHeight="1" thickTop="1" x14ac:dyDescent="0.2">
      <c r="B24" s="84" t="s">
        <v>811</v>
      </c>
      <c r="C24" s="84"/>
      <c r="D24" s="84"/>
      <c r="E24" s="84"/>
      <c r="F24" s="84"/>
      <c r="G24" s="84"/>
    </row>
    <row r="25" spans="2:7" ht="16" thickBot="1" x14ac:dyDescent="0.25">
      <c r="B25" s="54"/>
      <c r="C25" s="54"/>
      <c r="D25" s="54"/>
      <c r="E25" s="54"/>
      <c r="F25" s="54"/>
      <c r="G25" s="54"/>
    </row>
    <row r="26" spans="2:7" ht="28" customHeight="1" thickBot="1" x14ac:dyDescent="0.25">
      <c r="B26" s="62" t="s">
        <v>348</v>
      </c>
      <c r="C26" s="62" t="s">
        <v>355</v>
      </c>
      <c r="D26" s="63" t="s">
        <v>370</v>
      </c>
      <c r="E26" s="63" t="s">
        <v>358</v>
      </c>
      <c r="F26" s="20"/>
      <c r="G26" s="20"/>
    </row>
    <row r="27" spans="2:7" ht="16" x14ac:dyDescent="0.2">
      <c r="B27" s="74" t="s">
        <v>376</v>
      </c>
      <c r="C27" s="41">
        <f>COUNTIFS('Advice Items'!$A:$A,"Root Server System Advisory Committee (RSSAC)",'Advice Items'!$G:$G,"Phase 1 | Receive &amp; Acknowledge")</f>
        <v>0</v>
      </c>
      <c r="D27" s="67">
        <v>0</v>
      </c>
      <c r="E27" s="68">
        <f t="shared" ref="E27:E34" si="2">C27-D27</f>
        <v>0</v>
      </c>
      <c r="F27" s="20"/>
      <c r="G27" s="20"/>
    </row>
    <row r="28" spans="2:7" ht="16" x14ac:dyDescent="0.2">
      <c r="B28" s="72" t="s">
        <v>377</v>
      </c>
      <c r="C28" s="41">
        <f>COUNTIFS('Advice Items'!$A:$A,"Root Server System Advisory Committee (RSSAC)",'Advice Items'!$G:$G,"Phase 2 | Understand Request")</f>
        <v>2</v>
      </c>
      <c r="D28" s="56">
        <v>2</v>
      </c>
      <c r="E28" s="57">
        <f t="shared" si="2"/>
        <v>0</v>
      </c>
      <c r="F28" s="20"/>
      <c r="G28" s="20"/>
    </row>
    <row r="29" spans="2:7" ht="16" x14ac:dyDescent="0.2">
      <c r="B29" s="72" t="s">
        <v>382</v>
      </c>
      <c r="C29" s="41">
        <f>COUNTIFS('Advice Items'!$A:$A,"Root Server System Advisory Committee (RSSAC)",'Advice Items'!$G:$G,"Phase 3 | Evaluate &amp; Consider")</f>
        <v>7</v>
      </c>
      <c r="D29" s="56">
        <v>7</v>
      </c>
      <c r="E29" s="57">
        <f t="shared" si="2"/>
        <v>0</v>
      </c>
      <c r="F29" s="20"/>
      <c r="G29" s="20"/>
    </row>
    <row r="30" spans="2:7" ht="16" x14ac:dyDescent="0.2">
      <c r="B30" s="72" t="s">
        <v>809</v>
      </c>
      <c r="C30" s="41">
        <f>COUNTIFS('Advice Items'!$A:$A,"Root Server System Advisory Committee (RSSAC)",'Advice Items'!$G:$G,"Phase 3 | Deferred")</f>
        <v>0</v>
      </c>
      <c r="D30" s="56">
        <v>0</v>
      </c>
      <c r="E30" s="57">
        <f t="shared" si="2"/>
        <v>0</v>
      </c>
      <c r="F30" s="20"/>
      <c r="G30" s="20"/>
    </row>
    <row r="31" spans="2:7" ht="16" x14ac:dyDescent="0.2">
      <c r="B31" s="72" t="s">
        <v>384</v>
      </c>
      <c r="C31" s="41">
        <f>COUNTIFS('Advice Items'!$A:$A,"Root Server System Advisory Committee (RSSAC)",'Advice Items'!$G:$G,"Phase 4 | Implement")</f>
        <v>5</v>
      </c>
      <c r="D31" s="56">
        <v>5</v>
      </c>
      <c r="E31" s="57">
        <f t="shared" si="2"/>
        <v>0</v>
      </c>
      <c r="F31" s="20"/>
      <c r="G31" s="20"/>
    </row>
    <row r="32" spans="2:7" ht="16" x14ac:dyDescent="0.2">
      <c r="B32" s="72" t="s">
        <v>810</v>
      </c>
      <c r="C32" s="41">
        <f>COUNTIFS('Advice Items'!$A:$A,"Root Server System Advisory Committee (RSSAC)",'Advice Items'!$G:$G,"Phase 4 | Deferred")</f>
        <v>0</v>
      </c>
      <c r="D32" s="56">
        <v>0</v>
      </c>
      <c r="E32" s="57">
        <f t="shared" si="2"/>
        <v>0</v>
      </c>
      <c r="F32" s="20"/>
      <c r="G32" s="20"/>
    </row>
    <row r="33" spans="2:7" ht="17" thickBot="1" x14ac:dyDescent="0.25">
      <c r="B33" s="73" t="s">
        <v>386</v>
      </c>
      <c r="C33" s="64">
        <f>COUNTIFS('Advice Items'!$A:$A,"Root Server System Advisory Committee (RSSAC)",'Advice Items'!$G:$G,"Phase 5 | Close Request")</f>
        <v>3</v>
      </c>
      <c r="D33" s="58">
        <v>3</v>
      </c>
      <c r="E33" s="59">
        <f t="shared" si="2"/>
        <v>0</v>
      </c>
      <c r="F33" s="20"/>
      <c r="G33" s="20"/>
    </row>
    <row r="34" spans="2:7" ht="18" thickTop="1" thickBot="1" x14ac:dyDescent="0.25">
      <c r="B34" s="37" t="s">
        <v>836</v>
      </c>
      <c r="C34" s="38">
        <f>SUM(C27:C33)</f>
        <v>17</v>
      </c>
      <c r="D34" s="53">
        <v>17</v>
      </c>
      <c r="E34" s="52">
        <f t="shared" si="2"/>
        <v>0</v>
      </c>
      <c r="F34" s="20"/>
      <c r="G34" s="20"/>
    </row>
    <row r="35" spans="2:7" ht="16" customHeight="1" thickTop="1" x14ac:dyDescent="0.2">
      <c r="B35" s="84" t="s">
        <v>811</v>
      </c>
      <c r="C35" s="84"/>
      <c r="D35" s="84"/>
      <c r="E35" s="84"/>
      <c r="F35" s="84"/>
      <c r="G35" s="84"/>
    </row>
    <row r="36" spans="2:7" ht="16" thickBot="1" x14ac:dyDescent="0.25">
      <c r="B36" s="80"/>
      <c r="C36" s="80"/>
      <c r="D36" s="80"/>
      <c r="E36" s="80"/>
      <c r="F36" s="80"/>
      <c r="G36" s="80"/>
    </row>
    <row r="37" spans="2:7" ht="28" customHeight="1" thickBot="1" x14ac:dyDescent="0.25">
      <c r="B37" s="62" t="s">
        <v>348</v>
      </c>
      <c r="C37" s="62" t="s">
        <v>1684</v>
      </c>
      <c r="D37" s="63" t="s">
        <v>370</v>
      </c>
      <c r="E37" s="63" t="s">
        <v>358</v>
      </c>
      <c r="F37" s="20"/>
      <c r="G37" s="20"/>
    </row>
    <row r="38" spans="2:7" ht="16" x14ac:dyDescent="0.2">
      <c r="B38" s="74" t="s">
        <v>376</v>
      </c>
      <c r="C38" s="41">
        <f>COUNTIFS('Advice Items'!$A:$A,"Root Zone Evolution Review Committee (RZERC)",'Advice Items'!$G:$G,"Phase 1 | Receive &amp; Acknowledge")</f>
        <v>0</v>
      </c>
      <c r="D38" s="67">
        <v>0</v>
      </c>
      <c r="E38" s="68">
        <f t="shared" ref="E38:E45" si="3">C38-D38</f>
        <v>0</v>
      </c>
      <c r="F38" s="20"/>
      <c r="G38" s="20"/>
    </row>
    <row r="39" spans="2:7" ht="16" x14ac:dyDescent="0.2">
      <c r="B39" s="72" t="s">
        <v>377</v>
      </c>
      <c r="C39" s="41">
        <f>COUNTIFS('Advice Items'!$A:$A,"Root Zone Evolution Review Committee (RZERC)",'Advice Items'!$G:$G,"Phase 2 | Understand Request")</f>
        <v>1</v>
      </c>
      <c r="D39" s="56">
        <v>1</v>
      </c>
      <c r="E39" s="57">
        <f t="shared" si="3"/>
        <v>0</v>
      </c>
      <c r="F39" s="20"/>
      <c r="G39" s="20"/>
    </row>
    <row r="40" spans="2:7" ht="16" x14ac:dyDescent="0.2">
      <c r="B40" s="72" t="s">
        <v>382</v>
      </c>
      <c r="C40" s="41">
        <f>COUNTIFS('Advice Items'!$A:$A,"Root Zone Evolution Review Committee (RZERC)",'Advice Items'!$G:$G,"Phase 3 | Evaluate &amp; Consider")</f>
        <v>3</v>
      </c>
      <c r="D40" s="56">
        <v>5</v>
      </c>
      <c r="E40" s="57">
        <f t="shared" si="3"/>
        <v>-2</v>
      </c>
      <c r="F40" s="20"/>
      <c r="G40" s="20"/>
    </row>
    <row r="41" spans="2:7" ht="16" x14ac:dyDescent="0.2">
      <c r="B41" s="72" t="s">
        <v>809</v>
      </c>
      <c r="C41" s="41">
        <f>COUNTIFS('Advice Items'!$A:$A,"Root Zone Evolution Review Committee (RZERC)",'Advice Items'!$G:$G,"Phase 3 | Deferred")</f>
        <v>2</v>
      </c>
      <c r="D41" s="56">
        <v>0</v>
      </c>
      <c r="E41" s="57">
        <f t="shared" si="3"/>
        <v>2</v>
      </c>
      <c r="F41" s="20"/>
      <c r="G41" s="20"/>
    </row>
    <row r="42" spans="2:7" ht="16" x14ac:dyDescent="0.2">
      <c r="B42" s="72" t="s">
        <v>384</v>
      </c>
      <c r="C42" s="41">
        <f>COUNTIFS('Advice Items'!$A:$A,"Root Zone Evolution Review Committee (RZERC)",'Advice Items'!$G:$G,"Phase 4 | Implement")</f>
        <v>0</v>
      </c>
      <c r="D42" s="56">
        <v>0</v>
      </c>
      <c r="E42" s="57">
        <f t="shared" si="3"/>
        <v>0</v>
      </c>
      <c r="F42" s="20"/>
      <c r="G42" s="20"/>
    </row>
    <row r="43" spans="2:7" ht="16" x14ac:dyDescent="0.2">
      <c r="B43" s="72" t="s">
        <v>810</v>
      </c>
      <c r="C43" s="41">
        <f>COUNTIFS('Advice Items'!$A:$A,"Root Zone Evolution Review Committee (RZERC)",'Advice Items'!$G:$G,"Phase 4 | Deferred")</f>
        <v>0</v>
      </c>
      <c r="D43" s="56">
        <v>0</v>
      </c>
      <c r="E43" s="57">
        <f t="shared" si="3"/>
        <v>0</v>
      </c>
      <c r="F43" s="20"/>
      <c r="G43" s="20"/>
    </row>
    <row r="44" spans="2:7" ht="17" thickBot="1" x14ac:dyDescent="0.25">
      <c r="B44" s="73" t="s">
        <v>386</v>
      </c>
      <c r="C44" s="64">
        <f>COUNTIFS('Advice Items'!$A:$A,"Root Zone Evolution Review Committee (RZERC)",'Advice Items'!$G:$G,"Phase 5 | Close Request")</f>
        <v>0</v>
      </c>
      <c r="D44" s="58">
        <v>0</v>
      </c>
      <c r="E44" s="59">
        <f t="shared" si="3"/>
        <v>0</v>
      </c>
      <c r="F44" s="20"/>
      <c r="G44" s="20"/>
    </row>
    <row r="45" spans="2:7" ht="18" thickTop="1" thickBot="1" x14ac:dyDescent="0.25">
      <c r="B45" s="37" t="s">
        <v>836</v>
      </c>
      <c r="C45" s="38">
        <f>SUM(C38:C44)</f>
        <v>6</v>
      </c>
      <c r="D45" s="53">
        <v>6</v>
      </c>
      <c r="E45" s="52">
        <f t="shared" si="3"/>
        <v>0</v>
      </c>
      <c r="F45" s="20"/>
      <c r="G45" s="20"/>
    </row>
    <row r="46" spans="2:7" ht="16" customHeight="1" thickTop="1" x14ac:dyDescent="0.2">
      <c r="B46" s="84" t="s">
        <v>811</v>
      </c>
      <c r="C46" s="84"/>
      <c r="D46" s="84"/>
      <c r="E46" s="84"/>
      <c r="F46" s="84"/>
      <c r="G46" s="84"/>
    </row>
    <row r="47" spans="2:7" ht="16" thickBot="1" x14ac:dyDescent="0.25">
      <c r="B47" s="54"/>
      <c r="C47" s="54"/>
      <c r="D47" s="54"/>
      <c r="E47" s="54"/>
      <c r="F47" s="54"/>
      <c r="G47" s="54"/>
    </row>
    <row r="48" spans="2:7" ht="28" customHeight="1" thickBot="1" x14ac:dyDescent="0.25">
      <c r="B48" s="46" t="s">
        <v>348</v>
      </c>
      <c r="C48" s="45" t="s">
        <v>356</v>
      </c>
      <c r="D48" s="63" t="s">
        <v>370</v>
      </c>
      <c r="E48" s="63" t="s">
        <v>358</v>
      </c>
      <c r="F48" s="20"/>
      <c r="G48" s="20"/>
    </row>
    <row r="49" spans="2:7" ht="16" x14ac:dyDescent="0.2">
      <c r="B49" s="49" t="s">
        <v>376</v>
      </c>
      <c r="C49" s="44">
        <f>COUNTIFS('Advice Items'!$A:$A,"Security and Stability Advisory Committee (SSAC)",'Advice Items'!$G:$G,"Phase 1 | Receive &amp; Acknowledge")</f>
        <v>0</v>
      </c>
      <c r="D49" s="67">
        <v>0</v>
      </c>
      <c r="E49" s="68">
        <f t="shared" ref="E49:E56" si="4">C49-D49</f>
        <v>0</v>
      </c>
      <c r="F49" s="20"/>
      <c r="G49" s="20"/>
    </row>
    <row r="50" spans="2:7" ht="16" x14ac:dyDescent="0.2">
      <c r="B50" s="49" t="s">
        <v>377</v>
      </c>
      <c r="C50" s="42">
        <f>COUNTIFS('Advice Items'!$A:$A,"Security and Stability Advisory Committee (SSAC)",'Advice Items'!$G:$G,"Phase 2 | Understand Request")</f>
        <v>10</v>
      </c>
      <c r="D50" s="56">
        <v>10</v>
      </c>
      <c r="E50" s="57">
        <f t="shared" si="4"/>
        <v>0</v>
      </c>
      <c r="F50" s="20"/>
      <c r="G50" s="20"/>
    </row>
    <row r="51" spans="2:7" ht="16" x14ac:dyDescent="0.2">
      <c r="B51" s="49" t="s">
        <v>382</v>
      </c>
      <c r="C51" s="42">
        <f>COUNTIFS('Advice Items'!$A:$A,"Security and Stability Advisory Committee (SSAC)",'Advice Items'!$G:$G,"Phase 3 | Evaluate &amp; Consider")</f>
        <v>1</v>
      </c>
      <c r="D51" s="56">
        <v>1</v>
      </c>
      <c r="E51" s="57">
        <f t="shared" si="4"/>
        <v>0</v>
      </c>
      <c r="F51" s="20"/>
      <c r="G51" s="20"/>
    </row>
    <row r="52" spans="2:7" ht="16" x14ac:dyDescent="0.2">
      <c r="B52" s="49" t="s">
        <v>809</v>
      </c>
      <c r="C52" s="42">
        <f>COUNTIFS('Advice Items'!$A:$A,"Security and Stability Advisory Committee (SSAC)",'Advice Items'!$G:$G,"Phase 3 | Deferred")</f>
        <v>2</v>
      </c>
      <c r="D52" s="56">
        <v>2</v>
      </c>
      <c r="E52" s="57">
        <f t="shared" si="4"/>
        <v>0</v>
      </c>
      <c r="F52" s="20"/>
      <c r="G52" s="20"/>
    </row>
    <row r="53" spans="2:7" ht="16" x14ac:dyDescent="0.2">
      <c r="B53" s="49" t="s">
        <v>384</v>
      </c>
      <c r="C53" s="41">
        <f>COUNTIFS('Advice Items'!$A:$A,"Security and Stability Advisory Committee (SSAC)",'Advice Items'!$G:$G,"Phase 4 | Implement")</f>
        <v>14</v>
      </c>
      <c r="D53" s="56">
        <v>14</v>
      </c>
      <c r="E53" s="57">
        <f t="shared" si="4"/>
        <v>0</v>
      </c>
      <c r="F53" s="20"/>
      <c r="G53" s="20"/>
    </row>
    <row r="54" spans="2:7" ht="16" x14ac:dyDescent="0.2">
      <c r="B54" s="49" t="s">
        <v>810</v>
      </c>
      <c r="C54" s="39">
        <f>COUNTIFS('Advice Items'!$A:$A,"Security and Stability Advisory Committee (SSAC)",'Advice Items'!$G:$G,"Phase 4 | Deferred")</f>
        <v>6</v>
      </c>
      <c r="D54" s="56">
        <v>6</v>
      </c>
      <c r="E54" s="57">
        <f t="shared" si="4"/>
        <v>0</v>
      </c>
      <c r="F54" s="20"/>
      <c r="G54" s="20"/>
    </row>
    <row r="55" spans="2:7" ht="17" thickBot="1" x14ac:dyDescent="0.25">
      <c r="B55" s="51" t="s">
        <v>386</v>
      </c>
      <c r="C55" s="40">
        <f>COUNTIFS('Advice Items'!$A:$A,"Security and Stability Advisory Committee (SSAC)",'Advice Items'!$G:$G,"Phase 5 | Close Request")</f>
        <v>17</v>
      </c>
      <c r="D55" s="58">
        <v>17</v>
      </c>
      <c r="E55" s="59">
        <f t="shared" si="4"/>
        <v>0</v>
      </c>
      <c r="F55" s="20"/>
      <c r="G55" s="20"/>
    </row>
    <row r="56" spans="2:7" ht="18" thickTop="1" thickBot="1" x14ac:dyDescent="0.25">
      <c r="B56" s="37" t="s">
        <v>836</v>
      </c>
      <c r="C56" s="43">
        <f>SUM(C49:C55)</f>
        <v>50</v>
      </c>
      <c r="D56" s="53">
        <v>50</v>
      </c>
      <c r="E56" s="52">
        <f t="shared" si="4"/>
        <v>0</v>
      </c>
      <c r="F56" s="20"/>
      <c r="G56" s="20"/>
    </row>
    <row r="57" spans="2:7" ht="16" customHeight="1" thickTop="1" x14ac:dyDescent="0.2">
      <c r="B57" s="84" t="s">
        <v>811</v>
      </c>
      <c r="C57" s="84"/>
      <c r="D57" s="84"/>
      <c r="E57" s="84"/>
      <c r="F57" s="84"/>
      <c r="G57" s="84"/>
    </row>
    <row r="58" spans="2:7" ht="16" thickBot="1" x14ac:dyDescent="0.25"/>
    <row r="59" spans="2:7" ht="32" thickBot="1" x14ac:dyDescent="0.25">
      <c r="B59" s="25" t="s">
        <v>398</v>
      </c>
      <c r="C59" s="26" t="s">
        <v>401</v>
      </c>
    </row>
    <row r="60" spans="2:7" ht="16" x14ac:dyDescent="0.2">
      <c r="B60" s="27" t="s">
        <v>354</v>
      </c>
      <c r="C60" s="28">
        <v>0</v>
      </c>
    </row>
    <row r="61" spans="2:7" ht="16" x14ac:dyDescent="0.2">
      <c r="B61" s="29" t="s">
        <v>355</v>
      </c>
      <c r="C61" s="30">
        <v>5</v>
      </c>
    </row>
    <row r="62" spans="2:7" ht="16" x14ac:dyDescent="0.2">
      <c r="B62" s="81" t="s">
        <v>1684</v>
      </c>
      <c r="C62" s="82">
        <v>3</v>
      </c>
    </row>
    <row r="63" spans="2:7" ht="17" thickBot="1" x14ac:dyDescent="0.25">
      <c r="B63" s="31" t="s">
        <v>356</v>
      </c>
      <c r="C63" s="32">
        <v>21</v>
      </c>
    </row>
    <row r="64" spans="2:7" ht="19" thickTop="1" thickBot="1" x14ac:dyDescent="0.25">
      <c r="B64" s="33" t="s">
        <v>357</v>
      </c>
      <c r="C64" s="34">
        <f>SUM(C60:C63)</f>
        <v>29</v>
      </c>
    </row>
    <row r="65" ht="16" thickTop="1" x14ac:dyDescent="0.2"/>
  </sheetData>
  <printOptions horizontalCentered="1"/>
  <pageMargins left="0.7" right="0.7" top="0.75" bottom="0.75" header="0.3" footer="0.3"/>
  <pageSetup paperSiz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85"/>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350</v>
      </c>
      <c r="E1" s="15"/>
      <c r="G1" s="2"/>
    </row>
    <row r="2" spans="1:8" s="1" customFormat="1" x14ac:dyDescent="0.2">
      <c r="A2" s="4" t="s">
        <v>351</v>
      </c>
      <c r="E2" s="15"/>
      <c r="G2" s="2"/>
    </row>
    <row r="3" spans="1:8" s="1" customFormat="1" x14ac:dyDescent="0.2">
      <c r="A3" s="4" t="str">
        <f>'Updated Summary'!A2</f>
        <v>As of 31 October 2021</v>
      </c>
      <c r="E3" s="15"/>
      <c r="G3" s="2"/>
    </row>
    <row r="6" spans="1:8" ht="37" customHeight="1" x14ac:dyDescent="0.2">
      <c r="A6" s="12" t="s">
        <v>345</v>
      </c>
      <c r="B6" s="13" t="s">
        <v>767</v>
      </c>
      <c r="C6" s="13" t="s">
        <v>346</v>
      </c>
      <c r="D6" s="13" t="s">
        <v>827</v>
      </c>
      <c r="E6" s="17" t="s">
        <v>0</v>
      </c>
      <c r="F6" s="13" t="s">
        <v>347</v>
      </c>
      <c r="G6" s="13" t="s">
        <v>348</v>
      </c>
      <c r="H6" s="14" t="s">
        <v>349</v>
      </c>
    </row>
    <row r="7" spans="1:8" ht="48" x14ac:dyDescent="0.2">
      <c r="A7" s="9" t="s">
        <v>1</v>
      </c>
      <c r="B7" s="10" t="s">
        <v>1736</v>
      </c>
      <c r="C7" s="79" t="s">
        <v>1737</v>
      </c>
      <c r="D7" s="10" t="s">
        <v>1738</v>
      </c>
      <c r="E7" s="18">
        <v>44448</v>
      </c>
      <c r="F7" s="10" t="s">
        <v>1739</v>
      </c>
      <c r="G7" s="10" t="s">
        <v>377</v>
      </c>
      <c r="H7" s="11" t="s">
        <v>1740</v>
      </c>
    </row>
    <row r="8" spans="1:8" ht="128" x14ac:dyDescent="0.2">
      <c r="A8" s="9" t="s">
        <v>1</v>
      </c>
      <c r="B8" s="10" t="s">
        <v>1736</v>
      </c>
      <c r="C8" s="79" t="s">
        <v>1737</v>
      </c>
      <c r="D8" s="10" t="s">
        <v>1741</v>
      </c>
      <c r="E8" s="18">
        <v>44448</v>
      </c>
      <c r="F8" s="10" t="s">
        <v>1742</v>
      </c>
      <c r="G8" s="10" t="s">
        <v>377</v>
      </c>
      <c r="H8" s="11" t="s">
        <v>1740</v>
      </c>
    </row>
    <row r="9" spans="1:8" ht="48" x14ac:dyDescent="0.2">
      <c r="A9" s="9" t="s">
        <v>939</v>
      </c>
      <c r="B9" s="10" t="s">
        <v>1743</v>
      </c>
      <c r="C9" s="79" t="s">
        <v>1744</v>
      </c>
      <c r="D9" s="10" t="s">
        <v>1745</v>
      </c>
      <c r="E9" s="18">
        <v>44420</v>
      </c>
      <c r="F9" s="10" t="s">
        <v>1746</v>
      </c>
      <c r="G9" s="10" t="s">
        <v>377</v>
      </c>
      <c r="H9" s="11" t="s">
        <v>1747</v>
      </c>
    </row>
    <row r="10" spans="1:8" ht="96" x14ac:dyDescent="0.2">
      <c r="A10" s="9" t="s">
        <v>939</v>
      </c>
      <c r="B10" s="10" t="s">
        <v>1743</v>
      </c>
      <c r="C10" s="79" t="s">
        <v>1744</v>
      </c>
      <c r="D10" s="10" t="s">
        <v>1748</v>
      </c>
      <c r="E10" s="18">
        <v>44420</v>
      </c>
      <c r="F10" s="10" t="s">
        <v>1749</v>
      </c>
      <c r="G10" s="10" t="s">
        <v>377</v>
      </c>
      <c r="H10" s="11" t="s">
        <v>1747</v>
      </c>
    </row>
    <row r="11" spans="1:8" ht="144" x14ac:dyDescent="0.2">
      <c r="A11" s="9" t="s">
        <v>939</v>
      </c>
      <c r="B11" s="10" t="s">
        <v>1743</v>
      </c>
      <c r="C11" s="79" t="s">
        <v>1744</v>
      </c>
      <c r="D11" s="10" t="s">
        <v>1750</v>
      </c>
      <c r="E11" s="18">
        <v>44420</v>
      </c>
      <c r="F11" s="10" t="s">
        <v>1751</v>
      </c>
      <c r="G11" s="10" t="s">
        <v>377</v>
      </c>
      <c r="H11" s="11" t="s">
        <v>1747</v>
      </c>
    </row>
    <row r="12" spans="1:8" ht="128" x14ac:dyDescent="0.2">
      <c r="A12" s="9" t="s">
        <v>77</v>
      </c>
      <c r="B12" s="10" t="s">
        <v>1752</v>
      </c>
      <c r="C12" s="79" t="s">
        <v>1753</v>
      </c>
      <c r="D12" s="10" t="s">
        <v>1754</v>
      </c>
      <c r="E12" s="18">
        <v>44413</v>
      </c>
      <c r="F12" s="10" t="s">
        <v>1755</v>
      </c>
      <c r="G12" s="10" t="s">
        <v>835</v>
      </c>
      <c r="H12" s="11" t="s">
        <v>1756</v>
      </c>
    </row>
    <row r="13" spans="1:8" ht="96" x14ac:dyDescent="0.2">
      <c r="A13" s="9" t="s">
        <v>77</v>
      </c>
      <c r="B13" s="10" t="s">
        <v>1718</v>
      </c>
      <c r="C13" s="79" t="s">
        <v>1719</v>
      </c>
      <c r="D13" s="10" t="s">
        <v>1759</v>
      </c>
      <c r="E13" s="18">
        <v>44392</v>
      </c>
      <c r="F13" s="10" t="s">
        <v>1760</v>
      </c>
      <c r="G13" s="10" t="s">
        <v>835</v>
      </c>
      <c r="H13" s="11" t="s">
        <v>1761</v>
      </c>
    </row>
    <row r="14" spans="1:8" ht="96" x14ac:dyDescent="0.2">
      <c r="A14" s="9" t="s">
        <v>77</v>
      </c>
      <c r="B14" s="10" t="s">
        <v>1718</v>
      </c>
      <c r="C14" s="79" t="s">
        <v>1719</v>
      </c>
      <c r="D14" s="10" t="s">
        <v>1762</v>
      </c>
      <c r="E14" s="18">
        <v>44392</v>
      </c>
      <c r="F14" s="10" t="s">
        <v>1763</v>
      </c>
      <c r="G14" s="10" t="s">
        <v>835</v>
      </c>
      <c r="H14" s="11" t="s">
        <v>1761</v>
      </c>
    </row>
    <row r="15" spans="1:8" ht="96" x14ac:dyDescent="0.2">
      <c r="A15" s="9" t="s">
        <v>77</v>
      </c>
      <c r="B15" s="10" t="s">
        <v>1718</v>
      </c>
      <c r="C15" s="79" t="s">
        <v>1719</v>
      </c>
      <c r="D15" s="10" t="s">
        <v>1764</v>
      </c>
      <c r="E15" s="18">
        <v>44392</v>
      </c>
      <c r="F15" s="10" t="s">
        <v>1765</v>
      </c>
      <c r="G15" s="10" t="s">
        <v>835</v>
      </c>
      <c r="H15" s="11" t="s">
        <v>1761</v>
      </c>
    </row>
    <row r="16" spans="1:8" ht="96" x14ac:dyDescent="0.2">
      <c r="A16" s="9" t="s">
        <v>77</v>
      </c>
      <c r="B16" s="10" t="s">
        <v>1718</v>
      </c>
      <c r="C16" s="79" t="s">
        <v>1719</v>
      </c>
      <c r="D16" s="10" t="s">
        <v>1766</v>
      </c>
      <c r="E16" s="18">
        <v>44392</v>
      </c>
      <c r="F16" s="10" t="s">
        <v>1767</v>
      </c>
      <c r="G16" s="10" t="s">
        <v>835</v>
      </c>
      <c r="H16" s="11" t="s">
        <v>1761</v>
      </c>
    </row>
    <row r="17" spans="1:8" ht="96" x14ac:dyDescent="0.2">
      <c r="A17" s="9" t="s">
        <v>77</v>
      </c>
      <c r="B17" s="10" t="s">
        <v>1718</v>
      </c>
      <c r="C17" s="79" t="s">
        <v>1719</v>
      </c>
      <c r="D17" s="10" t="s">
        <v>1768</v>
      </c>
      <c r="E17" s="18">
        <v>44392</v>
      </c>
      <c r="F17" s="10" t="s">
        <v>1769</v>
      </c>
      <c r="G17" s="10" t="s">
        <v>835</v>
      </c>
      <c r="H17" s="11" t="s">
        <v>1761</v>
      </c>
    </row>
    <row r="18" spans="1:8" ht="112" x14ac:dyDescent="0.2">
      <c r="A18" s="9" t="s">
        <v>77</v>
      </c>
      <c r="B18" s="10" t="s">
        <v>1718</v>
      </c>
      <c r="C18" s="79" t="s">
        <v>1719</v>
      </c>
      <c r="D18" s="10" t="s">
        <v>1770</v>
      </c>
      <c r="E18" s="18">
        <v>44392</v>
      </c>
      <c r="F18" s="10" t="s">
        <v>1771</v>
      </c>
      <c r="G18" s="10" t="s">
        <v>835</v>
      </c>
      <c r="H18" s="11" t="s">
        <v>1761</v>
      </c>
    </row>
    <row r="19" spans="1:8" ht="96" x14ac:dyDescent="0.2">
      <c r="A19" s="9" t="s">
        <v>77</v>
      </c>
      <c r="B19" s="10" t="s">
        <v>1718</v>
      </c>
      <c r="C19" s="79" t="s">
        <v>1719</v>
      </c>
      <c r="D19" s="10" t="s">
        <v>1772</v>
      </c>
      <c r="E19" s="18">
        <v>44392</v>
      </c>
      <c r="F19" s="10" t="s">
        <v>1773</v>
      </c>
      <c r="G19" s="10" t="s">
        <v>835</v>
      </c>
      <c r="H19" s="11" t="s">
        <v>1761</v>
      </c>
    </row>
    <row r="20" spans="1:8" ht="176" x14ac:dyDescent="0.2">
      <c r="A20" s="9" t="s">
        <v>77</v>
      </c>
      <c r="B20" s="10" t="s">
        <v>1718</v>
      </c>
      <c r="C20" s="79" t="s">
        <v>1719</v>
      </c>
      <c r="D20" s="10" t="s">
        <v>1757</v>
      </c>
      <c r="E20" s="18">
        <v>44392</v>
      </c>
      <c r="F20" s="10" t="s">
        <v>1758</v>
      </c>
      <c r="G20" s="10" t="s">
        <v>377</v>
      </c>
      <c r="H20" s="11" t="s">
        <v>1790</v>
      </c>
    </row>
    <row r="21" spans="1:8" ht="144" x14ac:dyDescent="0.2">
      <c r="A21" s="9" t="s">
        <v>77</v>
      </c>
      <c r="B21" s="10" t="s">
        <v>1720</v>
      </c>
      <c r="C21" s="79" t="s">
        <v>1721</v>
      </c>
      <c r="D21" s="10" t="s">
        <v>1722</v>
      </c>
      <c r="E21" s="18">
        <v>44390</v>
      </c>
      <c r="F21" s="10" t="s">
        <v>1723</v>
      </c>
      <c r="G21" s="10" t="s">
        <v>835</v>
      </c>
      <c r="H21" s="11" t="s">
        <v>1774</v>
      </c>
    </row>
    <row r="22" spans="1:8" ht="192" x14ac:dyDescent="0.2">
      <c r="A22" s="9" t="s">
        <v>1</v>
      </c>
      <c r="B22" s="10" t="s">
        <v>1775</v>
      </c>
      <c r="C22" s="79" t="s">
        <v>1776</v>
      </c>
      <c r="D22" s="10" t="s">
        <v>1777</v>
      </c>
      <c r="E22" s="18">
        <v>44384</v>
      </c>
      <c r="F22" s="10" t="s">
        <v>1778</v>
      </c>
      <c r="G22" s="10" t="s">
        <v>835</v>
      </c>
      <c r="H22" s="11" t="s">
        <v>1779</v>
      </c>
    </row>
    <row r="23" spans="1:8" ht="160" x14ac:dyDescent="0.2">
      <c r="A23" s="9" t="s">
        <v>1</v>
      </c>
      <c r="B23" s="10" t="s">
        <v>1780</v>
      </c>
      <c r="C23" s="79" t="s">
        <v>1781</v>
      </c>
      <c r="D23" s="10" t="s">
        <v>1782</v>
      </c>
      <c r="E23" s="18">
        <v>44384</v>
      </c>
      <c r="F23" s="10" t="s">
        <v>1783</v>
      </c>
      <c r="G23" s="10" t="s">
        <v>835</v>
      </c>
      <c r="H23" s="11" t="s">
        <v>1784</v>
      </c>
    </row>
    <row r="24" spans="1:8" ht="64" x14ac:dyDescent="0.2">
      <c r="A24" s="9" t="s">
        <v>939</v>
      </c>
      <c r="B24" s="10" t="s">
        <v>1617</v>
      </c>
      <c r="C24" s="79" t="s">
        <v>1618</v>
      </c>
      <c r="D24" s="10" t="s">
        <v>1685</v>
      </c>
      <c r="E24" s="18">
        <v>44302</v>
      </c>
      <c r="F24" s="10" t="s">
        <v>1636</v>
      </c>
      <c r="G24" s="10" t="s">
        <v>376</v>
      </c>
      <c r="H24" s="11" t="s">
        <v>1621</v>
      </c>
    </row>
    <row r="25" spans="1:8" ht="64" x14ac:dyDescent="0.2">
      <c r="A25" s="9" t="s">
        <v>939</v>
      </c>
      <c r="B25" s="10" t="s">
        <v>1617</v>
      </c>
      <c r="C25" s="79" t="s">
        <v>1618</v>
      </c>
      <c r="D25" s="10" t="s">
        <v>1686</v>
      </c>
      <c r="E25" s="18">
        <v>44302</v>
      </c>
      <c r="F25" s="10" t="s">
        <v>1638</v>
      </c>
      <c r="G25" s="10" t="s">
        <v>376</v>
      </c>
      <c r="H25" s="11" t="s">
        <v>1621</v>
      </c>
    </row>
    <row r="26" spans="1:8" ht="64" x14ac:dyDescent="0.2">
      <c r="A26" s="9" t="s">
        <v>939</v>
      </c>
      <c r="B26" s="10" t="s">
        <v>1617</v>
      </c>
      <c r="C26" s="79" t="s">
        <v>1618</v>
      </c>
      <c r="D26" s="10" t="s">
        <v>1687</v>
      </c>
      <c r="E26" s="18">
        <v>44302</v>
      </c>
      <c r="F26" s="10" t="s">
        <v>1639</v>
      </c>
      <c r="G26" s="10" t="s">
        <v>376</v>
      </c>
      <c r="H26" s="11" t="s">
        <v>1621</v>
      </c>
    </row>
    <row r="27" spans="1:8" ht="64" x14ac:dyDescent="0.2">
      <c r="A27" s="9" t="s">
        <v>939</v>
      </c>
      <c r="B27" s="10" t="s">
        <v>1617</v>
      </c>
      <c r="C27" s="79" t="s">
        <v>1618</v>
      </c>
      <c r="D27" s="10" t="s">
        <v>1691</v>
      </c>
      <c r="E27" s="18">
        <v>44302</v>
      </c>
      <c r="F27" s="10" t="s">
        <v>1640</v>
      </c>
      <c r="G27" s="10" t="s">
        <v>376</v>
      </c>
      <c r="H27" s="11" t="s">
        <v>1621</v>
      </c>
    </row>
    <row r="28" spans="1:8" ht="64" x14ac:dyDescent="0.2">
      <c r="A28" s="9" t="s">
        <v>939</v>
      </c>
      <c r="B28" s="10" t="s">
        <v>1617</v>
      </c>
      <c r="C28" s="79" t="s">
        <v>1618</v>
      </c>
      <c r="D28" s="10" t="s">
        <v>1688</v>
      </c>
      <c r="E28" s="18">
        <v>44302</v>
      </c>
      <c r="F28" s="10" t="s">
        <v>1641</v>
      </c>
      <c r="G28" s="10" t="s">
        <v>376</v>
      </c>
      <c r="H28" s="11" t="s">
        <v>1621</v>
      </c>
    </row>
    <row r="29" spans="1:8" ht="64" x14ac:dyDescent="0.2">
      <c r="A29" s="9" t="s">
        <v>939</v>
      </c>
      <c r="B29" s="10" t="s">
        <v>1617</v>
      </c>
      <c r="C29" s="79" t="s">
        <v>1618</v>
      </c>
      <c r="D29" s="10" t="s">
        <v>1689</v>
      </c>
      <c r="E29" s="18">
        <v>44302</v>
      </c>
      <c r="F29" s="10" t="s">
        <v>1642</v>
      </c>
      <c r="G29" s="10" t="s">
        <v>376</v>
      </c>
      <c r="H29" s="11" t="s">
        <v>1621</v>
      </c>
    </row>
    <row r="30" spans="1:8" ht="64" x14ac:dyDescent="0.2">
      <c r="A30" s="9" t="s">
        <v>939</v>
      </c>
      <c r="B30" s="10" t="s">
        <v>1617</v>
      </c>
      <c r="C30" s="79" t="s">
        <v>1618</v>
      </c>
      <c r="D30" s="10" t="s">
        <v>1692</v>
      </c>
      <c r="E30" s="18">
        <v>44302</v>
      </c>
      <c r="F30" s="10" t="s">
        <v>1643</v>
      </c>
      <c r="G30" s="10" t="s">
        <v>376</v>
      </c>
      <c r="H30" s="11" t="s">
        <v>1621</v>
      </c>
    </row>
    <row r="31" spans="1:8" ht="80" x14ac:dyDescent="0.2">
      <c r="A31" s="9" t="s">
        <v>939</v>
      </c>
      <c r="B31" s="10" t="s">
        <v>1617</v>
      </c>
      <c r="C31" s="79" t="s">
        <v>1618</v>
      </c>
      <c r="D31" s="10" t="s">
        <v>1690</v>
      </c>
      <c r="E31" s="18">
        <v>44302</v>
      </c>
      <c r="F31" s="10" t="s">
        <v>1637</v>
      </c>
      <c r="G31" s="10" t="s">
        <v>376</v>
      </c>
      <c r="H31" s="11" t="s">
        <v>1621</v>
      </c>
    </row>
    <row r="32" spans="1:8" ht="64" x14ac:dyDescent="0.2">
      <c r="A32" s="9" t="s">
        <v>939</v>
      </c>
      <c r="B32" s="10" t="s">
        <v>1617</v>
      </c>
      <c r="C32" s="79" t="s">
        <v>1618</v>
      </c>
      <c r="D32" s="10" t="s">
        <v>1693</v>
      </c>
      <c r="E32" s="18">
        <v>44302</v>
      </c>
      <c r="F32" s="10" t="s">
        <v>1644</v>
      </c>
      <c r="G32" s="10" t="s">
        <v>376</v>
      </c>
      <c r="H32" s="11" t="s">
        <v>1621</v>
      </c>
    </row>
    <row r="33" spans="1:8" ht="64" x14ac:dyDescent="0.2">
      <c r="A33" s="9" t="s">
        <v>939</v>
      </c>
      <c r="B33" s="10" t="s">
        <v>1617</v>
      </c>
      <c r="C33" s="79" t="s">
        <v>1618</v>
      </c>
      <c r="D33" s="10" t="s">
        <v>1694</v>
      </c>
      <c r="E33" s="18">
        <v>44302</v>
      </c>
      <c r="F33" s="10" t="s">
        <v>1645</v>
      </c>
      <c r="G33" s="10" t="s">
        <v>376</v>
      </c>
      <c r="H33" s="11" t="s">
        <v>1621</v>
      </c>
    </row>
    <row r="34" spans="1:8" ht="192" x14ac:dyDescent="0.2">
      <c r="A34" s="9" t="s">
        <v>939</v>
      </c>
      <c r="B34" s="10" t="s">
        <v>1617</v>
      </c>
      <c r="C34" s="79" t="s">
        <v>1618</v>
      </c>
      <c r="D34" s="10" t="s">
        <v>1695</v>
      </c>
      <c r="E34" s="18">
        <v>44302</v>
      </c>
      <c r="F34" s="10" t="s">
        <v>1646</v>
      </c>
      <c r="G34" s="10" t="s">
        <v>376</v>
      </c>
      <c r="H34" s="11" t="s">
        <v>1621</v>
      </c>
    </row>
    <row r="35" spans="1:8" ht="64" x14ac:dyDescent="0.2">
      <c r="A35" s="9" t="s">
        <v>939</v>
      </c>
      <c r="B35" s="10" t="s">
        <v>1617</v>
      </c>
      <c r="C35" s="79" t="s">
        <v>1618</v>
      </c>
      <c r="D35" s="10" t="s">
        <v>1698</v>
      </c>
      <c r="E35" s="18">
        <v>44302</v>
      </c>
      <c r="F35" s="10" t="s">
        <v>1647</v>
      </c>
      <c r="G35" s="10" t="s">
        <v>376</v>
      </c>
      <c r="H35" s="11" t="s">
        <v>1621</v>
      </c>
    </row>
    <row r="36" spans="1:8" ht="64" x14ac:dyDescent="0.2">
      <c r="A36" s="9" t="s">
        <v>939</v>
      </c>
      <c r="B36" s="10" t="s">
        <v>1617</v>
      </c>
      <c r="C36" s="79" t="s">
        <v>1618</v>
      </c>
      <c r="D36" s="10" t="s">
        <v>1700</v>
      </c>
      <c r="E36" s="18">
        <v>44302</v>
      </c>
      <c r="F36" s="10" t="s">
        <v>1648</v>
      </c>
      <c r="G36" s="10" t="s">
        <v>376</v>
      </c>
      <c r="H36" s="11" t="s">
        <v>1621</v>
      </c>
    </row>
    <row r="37" spans="1:8" ht="80" x14ac:dyDescent="0.2">
      <c r="A37" s="9" t="s">
        <v>939</v>
      </c>
      <c r="B37" s="10" t="s">
        <v>1617</v>
      </c>
      <c r="C37" s="79" t="s">
        <v>1618</v>
      </c>
      <c r="D37" s="10" t="s">
        <v>1703</v>
      </c>
      <c r="E37" s="18">
        <v>44302</v>
      </c>
      <c r="F37" s="10" t="s">
        <v>1649</v>
      </c>
      <c r="G37" s="10" t="s">
        <v>376</v>
      </c>
      <c r="H37" s="11" t="s">
        <v>1621</v>
      </c>
    </row>
    <row r="38" spans="1:8" ht="96" x14ac:dyDescent="0.2">
      <c r="A38" s="9" t="s">
        <v>939</v>
      </c>
      <c r="B38" s="10" t="s">
        <v>1617</v>
      </c>
      <c r="C38" s="79" t="s">
        <v>1618</v>
      </c>
      <c r="D38" s="10" t="s">
        <v>1708</v>
      </c>
      <c r="E38" s="18">
        <v>44302</v>
      </c>
      <c r="F38" s="10" t="s">
        <v>1650</v>
      </c>
      <c r="G38" s="10" t="s">
        <v>376</v>
      </c>
      <c r="H38" s="11" t="s">
        <v>1621</v>
      </c>
    </row>
    <row r="39" spans="1:8" ht="96" x14ac:dyDescent="0.2">
      <c r="A39" s="9" t="s">
        <v>939</v>
      </c>
      <c r="B39" s="10" t="s">
        <v>1617</v>
      </c>
      <c r="C39" s="79" t="s">
        <v>1618</v>
      </c>
      <c r="D39" s="10" t="s">
        <v>1704</v>
      </c>
      <c r="E39" s="18">
        <v>44302</v>
      </c>
      <c r="F39" s="10" t="s">
        <v>1651</v>
      </c>
      <c r="G39" s="10" t="s">
        <v>376</v>
      </c>
      <c r="H39" s="11" t="s">
        <v>1621</v>
      </c>
    </row>
    <row r="40" spans="1:8" ht="80" x14ac:dyDescent="0.2">
      <c r="A40" s="9" t="s">
        <v>939</v>
      </c>
      <c r="B40" s="10" t="s">
        <v>1617</v>
      </c>
      <c r="C40" s="79" t="s">
        <v>1618</v>
      </c>
      <c r="D40" s="10" t="s">
        <v>1711</v>
      </c>
      <c r="E40" s="18">
        <v>44302</v>
      </c>
      <c r="F40" s="10" t="s">
        <v>1652</v>
      </c>
      <c r="G40" s="10" t="s">
        <v>376</v>
      </c>
      <c r="H40" s="11" t="s">
        <v>1621</v>
      </c>
    </row>
    <row r="41" spans="1:8" ht="64" x14ac:dyDescent="0.2">
      <c r="A41" s="9" t="s">
        <v>939</v>
      </c>
      <c r="B41" s="10" t="s">
        <v>1617</v>
      </c>
      <c r="C41" s="79" t="s">
        <v>1618</v>
      </c>
      <c r="D41" s="10" t="s">
        <v>1712</v>
      </c>
      <c r="E41" s="18">
        <v>44302</v>
      </c>
      <c r="F41" s="10" t="s">
        <v>1653</v>
      </c>
      <c r="G41" s="10" t="s">
        <v>376</v>
      </c>
      <c r="H41" s="11" t="s">
        <v>1621</v>
      </c>
    </row>
    <row r="42" spans="1:8" ht="64" x14ac:dyDescent="0.2">
      <c r="A42" s="9" t="s">
        <v>939</v>
      </c>
      <c r="B42" s="10" t="s">
        <v>1617</v>
      </c>
      <c r="C42" s="79" t="s">
        <v>1618</v>
      </c>
      <c r="D42" s="10" t="s">
        <v>1699</v>
      </c>
      <c r="E42" s="18">
        <v>44302</v>
      </c>
      <c r="F42" s="10" t="s">
        <v>1654</v>
      </c>
      <c r="G42" s="10" t="s">
        <v>376</v>
      </c>
      <c r="H42" s="11" t="s">
        <v>1621</v>
      </c>
    </row>
    <row r="43" spans="1:8" ht="64" x14ac:dyDescent="0.2">
      <c r="A43" s="9" t="s">
        <v>939</v>
      </c>
      <c r="B43" s="10" t="s">
        <v>1617</v>
      </c>
      <c r="C43" s="79" t="s">
        <v>1618</v>
      </c>
      <c r="D43" s="10" t="s">
        <v>1714</v>
      </c>
      <c r="E43" s="18">
        <v>44302</v>
      </c>
      <c r="F43" s="10" t="s">
        <v>1655</v>
      </c>
      <c r="G43" s="10" t="s">
        <v>376</v>
      </c>
      <c r="H43" s="11" t="s">
        <v>1621</v>
      </c>
    </row>
    <row r="44" spans="1:8" ht="64" x14ac:dyDescent="0.2">
      <c r="A44" s="9" t="s">
        <v>939</v>
      </c>
      <c r="B44" s="10" t="s">
        <v>1617</v>
      </c>
      <c r="C44" s="79" t="s">
        <v>1618</v>
      </c>
      <c r="D44" s="10" t="s">
        <v>1709</v>
      </c>
      <c r="E44" s="18">
        <v>44302</v>
      </c>
      <c r="F44" s="10" t="s">
        <v>1656</v>
      </c>
      <c r="G44" s="10" t="s">
        <v>376</v>
      </c>
      <c r="H44" s="11" t="s">
        <v>1621</v>
      </c>
    </row>
    <row r="45" spans="1:8" ht="64" x14ac:dyDescent="0.2">
      <c r="A45" s="9" t="s">
        <v>939</v>
      </c>
      <c r="B45" s="10" t="s">
        <v>1617</v>
      </c>
      <c r="C45" s="79" t="s">
        <v>1618</v>
      </c>
      <c r="D45" s="10" t="s">
        <v>1713</v>
      </c>
      <c r="E45" s="18">
        <v>44302</v>
      </c>
      <c r="F45" s="10" t="s">
        <v>1657</v>
      </c>
      <c r="G45" s="10" t="s">
        <v>376</v>
      </c>
      <c r="H45" s="11" t="s">
        <v>1621</v>
      </c>
    </row>
    <row r="46" spans="1:8" ht="80" x14ac:dyDescent="0.2">
      <c r="A46" s="9" t="s">
        <v>939</v>
      </c>
      <c r="B46" s="10" t="s">
        <v>1617</v>
      </c>
      <c r="C46" s="79" t="s">
        <v>1618</v>
      </c>
      <c r="D46" s="10" t="s">
        <v>1701</v>
      </c>
      <c r="E46" s="18">
        <v>44302</v>
      </c>
      <c r="F46" s="10" t="s">
        <v>1658</v>
      </c>
      <c r="G46" s="10" t="s">
        <v>376</v>
      </c>
      <c r="H46" s="11" t="s">
        <v>1621</v>
      </c>
    </row>
    <row r="47" spans="1:8" ht="64" x14ac:dyDescent="0.2">
      <c r="A47" s="9" t="s">
        <v>939</v>
      </c>
      <c r="B47" s="10" t="s">
        <v>1617</v>
      </c>
      <c r="C47" s="79" t="s">
        <v>1618</v>
      </c>
      <c r="D47" s="10" t="s">
        <v>1696</v>
      </c>
      <c r="E47" s="18">
        <v>44302</v>
      </c>
      <c r="F47" s="10" t="s">
        <v>1659</v>
      </c>
      <c r="G47" s="10" t="s">
        <v>376</v>
      </c>
      <c r="H47" s="11" t="s">
        <v>1621</v>
      </c>
    </row>
    <row r="48" spans="1:8" ht="64" x14ac:dyDescent="0.2">
      <c r="A48" s="9" t="s">
        <v>939</v>
      </c>
      <c r="B48" s="10" t="s">
        <v>1617</v>
      </c>
      <c r="C48" s="79" t="s">
        <v>1618</v>
      </c>
      <c r="D48" s="10" t="s">
        <v>1705</v>
      </c>
      <c r="E48" s="18">
        <v>44302</v>
      </c>
      <c r="F48" s="10" t="s">
        <v>1660</v>
      </c>
      <c r="G48" s="10" t="s">
        <v>376</v>
      </c>
      <c r="H48" s="11" t="s">
        <v>1621</v>
      </c>
    </row>
    <row r="49" spans="1:8" ht="80" x14ac:dyDescent="0.2">
      <c r="A49" s="9" t="s">
        <v>939</v>
      </c>
      <c r="B49" s="10" t="s">
        <v>1617</v>
      </c>
      <c r="C49" s="79" t="s">
        <v>1618</v>
      </c>
      <c r="D49" s="10" t="s">
        <v>1702</v>
      </c>
      <c r="E49" s="18">
        <v>44302</v>
      </c>
      <c r="F49" s="10" t="s">
        <v>1661</v>
      </c>
      <c r="G49" s="10" t="s">
        <v>376</v>
      </c>
      <c r="H49" s="11" t="s">
        <v>1621</v>
      </c>
    </row>
    <row r="50" spans="1:8" ht="64" x14ac:dyDescent="0.2">
      <c r="A50" s="9" t="s">
        <v>939</v>
      </c>
      <c r="B50" s="10" t="s">
        <v>1617</v>
      </c>
      <c r="C50" s="79" t="s">
        <v>1618</v>
      </c>
      <c r="D50" s="10" t="s">
        <v>1710</v>
      </c>
      <c r="E50" s="18">
        <v>44302</v>
      </c>
      <c r="F50" s="10" t="s">
        <v>1662</v>
      </c>
      <c r="G50" s="10" t="s">
        <v>376</v>
      </c>
      <c r="H50" s="11" t="s">
        <v>1621</v>
      </c>
    </row>
    <row r="51" spans="1:8" ht="64" x14ac:dyDescent="0.2">
      <c r="A51" s="9" t="s">
        <v>939</v>
      </c>
      <c r="B51" s="10" t="s">
        <v>1617</v>
      </c>
      <c r="C51" s="79" t="s">
        <v>1618</v>
      </c>
      <c r="D51" s="10" t="s">
        <v>1706</v>
      </c>
      <c r="E51" s="18">
        <v>44302</v>
      </c>
      <c r="F51" s="10" t="s">
        <v>1663</v>
      </c>
      <c r="G51" s="10" t="s">
        <v>376</v>
      </c>
      <c r="H51" s="11" t="s">
        <v>1621</v>
      </c>
    </row>
    <row r="52" spans="1:8" ht="96" x14ac:dyDescent="0.2">
      <c r="A52" s="9" t="s">
        <v>939</v>
      </c>
      <c r="B52" s="10" t="s">
        <v>1617</v>
      </c>
      <c r="C52" s="79" t="s">
        <v>1618</v>
      </c>
      <c r="D52" s="10" t="s">
        <v>1707</v>
      </c>
      <c r="E52" s="18">
        <v>44302</v>
      </c>
      <c r="F52" s="10" t="s">
        <v>1664</v>
      </c>
      <c r="G52" s="10" t="s">
        <v>376</v>
      </c>
      <c r="H52" s="11" t="s">
        <v>1621</v>
      </c>
    </row>
    <row r="53" spans="1:8" ht="64" x14ac:dyDescent="0.2">
      <c r="A53" s="9" t="s">
        <v>939</v>
      </c>
      <c r="B53" s="10" t="s">
        <v>1617</v>
      </c>
      <c r="C53" s="79" t="s">
        <v>1618</v>
      </c>
      <c r="D53" s="10" t="s">
        <v>1715</v>
      </c>
      <c r="E53" s="18">
        <v>44302</v>
      </c>
      <c r="F53" s="10" t="s">
        <v>1665</v>
      </c>
      <c r="G53" s="10" t="s">
        <v>376</v>
      </c>
      <c r="H53" s="11" t="s">
        <v>1621</v>
      </c>
    </row>
    <row r="54" spans="1:8" ht="64" x14ac:dyDescent="0.2">
      <c r="A54" s="9" t="s">
        <v>939</v>
      </c>
      <c r="B54" s="10" t="s">
        <v>1617</v>
      </c>
      <c r="C54" s="79" t="s">
        <v>1618</v>
      </c>
      <c r="D54" s="10" t="s">
        <v>1697</v>
      </c>
      <c r="E54" s="18">
        <v>44302</v>
      </c>
      <c r="F54" s="10" t="s">
        <v>1666</v>
      </c>
      <c r="G54" s="10" t="s">
        <v>376</v>
      </c>
      <c r="H54" s="11" t="s">
        <v>1621</v>
      </c>
    </row>
    <row r="55" spans="1:8" ht="64" x14ac:dyDescent="0.2">
      <c r="A55" s="9" t="s">
        <v>939</v>
      </c>
      <c r="B55" s="10" t="s">
        <v>1617</v>
      </c>
      <c r="C55" s="79" t="s">
        <v>1618</v>
      </c>
      <c r="D55" s="10" t="s">
        <v>1716</v>
      </c>
      <c r="E55" s="18">
        <v>44302</v>
      </c>
      <c r="F55" s="10" t="s">
        <v>1667</v>
      </c>
      <c r="G55" s="10" t="s">
        <v>376</v>
      </c>
      <c r="H55" s="11" t="s">
        <v>1621</v>
      </c>
    </row>
    <row r="56" spans="1:8" ht="192" x14ac:dyDescent="0.2">
      <c r="A56" s="9" t="s">
        <v>939</v>
      </c>
      <c r="B56" s="10" t="s">
        <v>1617</v>
      </c>
      <c r="C56" s="79" t="s">
        <v>1618</v>
      </c>
      <c r="D56" s="10" t="s">
        <v>1619</v>
      </c>
      <c r="E56" s="18">
        <v>44302</v>
      </c>
      <c r="F56" s="10" t="s">
        <v>1620</v>
      </c>
      <c r="G56" s="10" t="s">
        <v>376</v>
      </c>
      <c r="H56" s="11" t="s">
        <v>1621</v>
      </c>
    </row>
    <row r="57" spans="1:8" ht="80" x14ac:dyDescent="0.2">
      <c r="A57" s="9" t="s">
        <v>939</v>
      </c>
      <c r="B57" s="10" t="s">
        <v>1617</v>
      </c>
      <c r="C57" s="79" t="s">
        <v>1618</v>
      </c>
      <c r="D57" s="10" t="s">
        <v>1622</v>
      </c>
      <c r="E57" s="18">
        <v>44302</v>
      </c>
      <c r="F57" s="10" t="s">
        <v>1623</v>
      </c>
      <c r="G57" s="10" t="s">
        <v>376</v>
      </c>
      <c r="H57" s="11" t="s">
        <v>1621</v>
      </c>
    </row>
    <row r="58" spans="1:8" ht="112" x14ac:dyDescent="0.2">
      <c r="A58" s="9" t="s">
        <v>939</v>
      </c>
      <c r="B58" s="10" t="s">
        <v>1617</v>
      </c>
      <c r="C58" s="79" t="s">
        <v>1618</v>
      </c>
      <c r="D58" s="10" t="s">
        <v>1624</v>
      </c>
      <c r="E58" s="18">
        <v>44302</v>
      </c>
      <c r="F58" s="10" t="s">
        <v>1625</v>
      </c>
      <c r="G58" s="10" t="s">
        <v>376</v>
      </c>
      <c r="H58" s="11" t="s">
        <v>1621</v>
      </c>
    </row>
    <row r="59" spans="1:8" ht="64" x14ac:dyDescent="0.2">
      <c r="A59" s="9" t="s">
        <v>939</v>
      </c>
      <c r="B59" s="10" t="s">
        <v>1617</v>
      </c>
      <c r="C59" s="79" t="s">
        <v>1618</v>
      </c>
      <c r="D59" s="10" t="s">
        <v>1626</v>
      </c>
      <c r="E59" s="18">
        <v>44302</v>
      </c>
      <c r="F59" s="10" t="s">
        <v>1627</v>
      </c>
      <c r="G59" s="10" t="s">
        <v>376</v>
      </c>
      <c r="H59" s="11" t="s">
        <v>1621</v>
      </c>
    </row>
    <row r="60" spans="1:8" ht="64" x14ac:dyDescent="0.2">
      <c r="A60" s="9" t="s">
        <v>939</v>
      </c>
      <c r="B60" s="10" t="s">
        <v>1617</v>
      </c>
      <c r="C60" s="79" t="s">
        <v>1618</v>
      </c>
      <c r="D60" s="10" t="s">
        <v>1628</v>
      </c>
      <c r="E60" s="18">
        <v>44302</v>
      </c>
      <c r="F60" s="10" t="s">
        <v>1629</v>
      </c>
      <c r="G60" s="10" t="s">
        <v>376</v>
      </c>
      <c r="H60" s="11" t="s">
        <v>1621</v>
      </c>
    </row>
    <row r="61" spans="1:8" ht="64" x14ac:dyDescent="0.2">
      <c r="A61" s="9" t="s">
        <v>939</v>
      </c>
      <c r="B61" s="10" t="s">
        <v>1617</v>
      </c>
      <c r="C61" s="79" t="s">
        <v>1618</v>
      </c>
      <c r="D61" s="10" t="s">
        <v>1630</v>
      </c>
      <c r="E61" s="18">
        <v>44302</v>
      </c>
      <c r="F61" s="10" t="s">
        <v>1631</v>
      </c>
      <c r="G61" s="10" t="s">
        <v>376</v>
      </c>
      <c r="H61" s="11" t="s">
        <v>1621</v>
      </c>
    </row>
    <row r="62" spans="1:8" ht="64" x14ac:dyDescent="0.2">
      <c r="A62" s="9" t="s">
        <v>939</v>
      </c>
      <c r="B62" s="10" t="s">
        <v>1617</v>
      </c>
      <c r="C62" s="79" t="s">
        <v>1618</v>
      </c>
      <c r="D62" s="10" t="s">
        <v>1632</v>
      </c>
      <c r="E62" s="18">
        <v>44302</v>
      </c>
      <c r="F62" s="10" t="s">
        <v>1633</v>
      </c>
      <c r="G62" s="10" t="s">
        <v>376</v>
      </c>
      <c r="H62" s="11" t="s">
        <v>1621</v>
      </c>
    </row>
    <row r="63" spans="1:8" ht="64" x14ac:dyDescent="0.2">
      <c r="A63" s="9" t="s">
        <v>939</v>
      </c>
      <c r="B63" s="10" t="s">
        <v>1617</v>
      </c>
      <c r="C63" s="79" t="s">
        <v>1618</v>
      </c>
      <c r="D63" s="10" t="s">
        <v>1634</v>
      </c>
      <c r="E63" s="18">
        <v>44302</v>
      </c>
      <c r="F63" s="10" t="s">
        <v>1635</v>
      </c>
      <c r="G63" s="10" t="s">
        <v>376</v>
      </c>
      <c r="H63" s="11" t="s">
        <v>1621</v>
      </c>
    </row>
    <row r="64" spans="1:8" ht="80" x14ac:dyDescent="0.2">
      <c r="A64" s="9" t="s">
        <v>77</v>
      </c>
      <c r="B64" s="10" t="s">
        <v>1163</v>
      </c>
      <c r="C64" s="79" t="s">
        <v>1164</v>
      </c>
      <c r="D64" s="10" t="s">
        <v>1165</v>
      </c>
      <c r="E64" s="18">
        <v>44277</v>
      </c>
      <c r="F64" s="10" t="s">
        <v>1166</v>
      </c>
      <c r="G64" s="10" t="s">
        <v>835</v>
      </c>
      <c r="H64" s="11" t="s">
        <v>1167</v>
      </c>
    </row>
    <row r="65" spans="1:8" ht="128" x14ac:dyDescent="0.2">
      <c r="A65" s="9" t="s">
        <v>77</v>
      </c>
      <c r="B65" s="10" t="s">
        <v>1168</v>
      </c>
      <c r="C65" s="79" t="s">
        <v>1169</v>
      </c>
      <c r="D65" s="10" t="s">
        <v>1170</v>
      </c>
      <c r="E65" s="18">
        <v>44274</v>
      </c>
      <c r="F65" s="10" t="s">
        <v>1171</v>
      </c>
      <c r="G65" s="10" t="s">
        <v>835</v>
      </c>
      <c r="H65" s="11" t="s">
        <v>1668</v>
      </c>
    </row>
    <row r="66" spans="1:8" ht="64" x14ac:dyDescent="0.2">
      <c r="A66" s="9" t="s">
        <v>1172</v>
      </c>
      <c r="B66" s="10" t="s">
        <v>1173</v>
      </c>
      <c r="C66" s="79" t="s">
        <v>1174</v>
      </c>
      <c r="D66" s="10" t="s">
        <v>1179</v>
      </c>
      <c r="E66" s="18">
        <v>44239</v>
      </c>
      <c r="F66" s="10" t="s">
        <v>1180</v>
      </c>
      <c r="G66" s="10" t="s">
        <v>377</v>
      </c>
      <c r="H66" s="11" t="s">
        <v>1181</v>
      </c>
    </row>
    <row r="67" spans="1:8" ht="80" x14ac:dyDescent="0.2">
      <c r="A67" s="9" t="s">
        <v>1172</v>
      </c>
      <c r="B67" s="10" t="s">
        <v>1173</v>
      </c>
      <c r="C67" s="79" t="s">
        <v>1174</v>
      </c>
      <c r="D67" s="10" t="s">
        <v>1175</v>
      </c>
      <c r="E67" s="18">
        <v>44239</v>
      </c>
      <c r="F67" s="10" t="s">
        <v>1176</v>
      </c>
      <c r="G67" s="10" t="s">
        <v>382</v>
      </c>
      <c r="H67" s="11" t="s">
        <v>1724</v>
      </c>
    </row>
    <row r="68" spans="1:8" ht="96" x14ac:dyDescent="0.2">
      <c r="A68" s="9" t="s">
        <v>1172</v>
      </c>
      <c r="B68" s="10" t="s">
        <v>1173</v>
      </c>
      <c r="C68" s="79" t="s">
        <v>1174</v>
      </c>
      <c r="D68" s="10" t="s">
        <v>1177</v>
      </c>
      <c r="E68" s="18">
        <v>44239</v>
      </c>
      <c r="F68" s="10" t="s">
        <v>1178</v>
      </c>
      <c r="G68" s="10" t="s">
        <v>382</v>
      </c>
      <c r="H68" s="11" t="s">
        <v>1725</v>
      </c>
    </row>
    <row r="69" spans="1:8" ht="64" x14ac:dyDescent="0.2">
      <c r="A69" s="9" t="s">
        <v>1172</v>
      </c>
      <c r="B69" s="10" t="s">
        <v>1173</v>
      </c>
      <c r="C69" s="79" t="s">
        <v>1174</v>
      </c>
      <c r="D69" s="10" t="s">
        <v>1182</v>
      </c>
      <c r="E69" s="18">
        <v>44239</v>
      </c>
      <c r="F69" s="10" t="s">
        <v>1183</v>
      </c>
      <c r="G69" s="10" t="s">
        <v>382</v>
      </c>
      <c r="H69" s="11" t="s">
        <v>1726</v>
      </c>
    </row>
    <row r="70" spans="1:8" ht="128" x14ac:dyDescent="0.2">
      <c r="A70" s="9" t="s">
        <v>77</v>
      </c>
      <c r="B70" s="10" t="s">
        <v>1144</v>
      </c>
      <c r="C70" s="79" t="s">
        <v>1145</v>
      </c>
      <c r="D70" s="10" t="s">
        <v>1146</v>
      </c>
      <c r="E70" s="18">
        <v>44238</v>
      </c>
      <c r="F70" s="10" t="s">
        <v>1147</v>
      </c>
      <c r="G70" s="10" t="s">
        <v>377</v>
      </c>
      <c r="H70" s="11" t="s">
        <v>1148</v>
      </c>
    </row>
    <row r="71" spans="1:8" ht="64" x14ac:dyDescent="0.2">
      <c r="A71" s="9" t="s">
        <v>77</v>
      </c>
      <c r="B71" s="10" t="s">
        <v>1144</v>
      </c>
      <c r="C71" s="79" t="s">
        <v>1145</v>
      </c>
      <c r="D71" s="10" t="s">
        <v>1149</v>
      </c>
      <c r="E71" s="18">
        <v>44238</v>
      </c>
      <c r="F71" s="10" t="s">
        <v>1150</v>
      </c>
      <c r="G71" s="10" t="s">
        <v>377</v>
      </c>
      <c r="H71" s="11" t="s">
        <v>1148</v>
      </c>
    </row>
    <row r="72" spans="1:8" ht="80" x14ac:dyDescent="0.2">
      <c r="A72" s="9" t="s">
        <v>77</v>
      </c>
      <c r="B72" s="10" t="s">
        <v>1144</v>
      </c>
      <c r="C72" s="79" t="s">
        <v>1145</v>
      </c>
      <c r="D72" s="10" t="s">
        <v>1151</v>
      </c>
      <c r="E72" s="18">
        <v>44238</v>
      </c>
      <c r="F72" s="10" t="s">
        <v>1152</v>
      </c>
      <c r="G72" s="10" t="s">
        <v>377</v>
      </c>
      <c r="H72" s="11" t="s">
        <v>1148</v>
      </c>
    </row>
    <row r="73" spans="1:8" ht="80" x14ac:dyDescent="0.2">
      <c r="A73" s="9" t="s">
        <v>77</v>
      </c>
      <c r="B73" s="10" t="s">
        <v>1144</v>
      </c>
      <c r="C73" s="79" t="s">
        <v>1145</v>
      </c>
      <c r="D73" s="10" t="s">
        <v>1153</v>
      </c>
      <c r="E73" s="18">
        <v>44238</v>
      </c>
      <c r="F73" s="10" t="s">
        <v>1154</v>
      </c>
      <c r="G73" s="10" t="s">
        <v>377</v>
      </c>
      <c r="H73" s="11" t="s">
        <v>1148</v>
      </c>
    </row>
    <row r="74" spans="1:8" ht="64" x14ac:dyDescent="0.2">
      <c r="A74" s="9" t="s">
        <v>77</v>
      </c>
      <c r="B74" s="10" t="s">
        <v>1144</v>
      </c>
      <c r="C74" s="79" t="s">
        <v>1145</v>
      </c>
      <c r="D74" s="10" t="s">
        <v>1155</v>
      </c>
      <c r="E74" s="18">
        <v>44238</v>
      </c>
      <c r="F74" s="10" t="s">
        <v>1156</v>
      </c>
      <c r="G74" s="10" t="s">
        <v>377</v>
      </c>
      <c r="H74" s="11" t="s">
        <v>1148</v>
      </c>
    </row>
    <row r="75" spans="1:8" ht="48" x14ac:dyDescent="0.2">
      <c r="A75" s="9" t="s">
        <v>77</v>
      </c>
      <c r="B75" s="10" t="s">
        <v>1144</v>
      </c>
      <c r="C75" s="79" t="s">
        <v>1145</v>
      </c>
      <c r="D75" s="10" t="s">
        <v>1157</v>
      </c>
      <c r="E75" s="18">
        <v>44238</v>
      </c>
      <c r="F75" s="10" t="s">
        <v>1158</v>
      </c>
      <c r="G75" s="10" t="s">
        <v>377</v>
      </c>
      <c r="H75" s="11" t="s">
        <v>1148</v>
      </c>
    </row>
    <row r="76" spans="1:8" ht="48" x14ac:dyDescent="0.2">
      <c r="A76" s="9" t="s">
        <v>77</v>
      </c>
      <c r="B76" s="10" t="s">
        <v>1144</v>
      </c>
      <c r="C76" s="79" t="s">
        <v>1145</v>
      </c>
      <c r="D76" s="10" t="s">
        <v>1159</v>
      </c>
      <c r="E76" s="18">
        <v>44238</v>
      </c>
      <c r="F76" s="10" t="s">
        <v>1160</v>
      </c>
      <c r="G76" s="10" t="s">
        <v>377</v>
      </c>
      <c r="H76" s="11" t="s">
        <v>1148</v>
      </c>
    </row>
    <row r="77" spans="1:8" ht="112" x14ac:dyDescent="0.2">
      <c r="A77" s="9" t="s">
        <v>1172</v>
      </c>
      <c r="B77" s="10" t="s">
        <v>1184</v>
      </c>
      <c r="C77" s="79" t="s">
        <v>1185</v>
      </c>
      <c r="D77" s="10" t="s">
        <v>1186</v>
      </c>
      <c r="E77" s="18">
        <v>44231</v>
      </c>
      <c r="F77" s="10" t="s">
        <v>1187</v>
      </c>
      <c r="G77" s="10" t="s">
        <v>835</v>
      </c>
      <c r="H77" s="11" t="s">
        <v>1727</v>
      </c>
    </row>
    <row r="78" spans="1:8" ht="112" x14ac:dyDescent="0.2">
      <c r="A78" s="9" t="s">
        <v>1172</v>
      </c>
      <c r="B78" s="10" t="s">
        <v>1184</v>
      </c>
      <c r="C78" s="79" t="s">
        <v>1185</v>
      </c>
      <c r="D78" s="10" t="s">
        <v>1188</v>
      </c>
      <c r="E78" s="18">
        <v>44231</v>
      </c>
      <c r="F78" s="10" t="s">
        <v>1189</v>
      </c>
      <c r="G78" s="10" t="s">
        <v>835</v>
      </c>
      <c r="H78" s="11" t="s">
        <v>1727</v>
      </c>
    </row>
    <row r="79" spans="1:8" ht="112" x14ac:dyDescent="0.2">
      <c r="A79" s="9" t="s">
        <v>1172</v>
      </c>
      <c r="B79" s="10" t="s">
        <v>1184</v>
      </c>
      <c r="C79" s="79" t="s">
        <v>1185</v>
      </c>
      <c r="D79" s="10" t="s">
        <v>1190</v>
      </c>
      <c r="E79" s="18">
        <v>44231</v>
      </c>
      <c r="F79" s="10" t="s">
        <v>1191</v>
      </c>
      <c r="G79" s="10" t="s">
        <v>835</v>
      </c>
      <c r="H79" s="11" t="s">
        <v>1727</v>
      </c>
    </row>
    <row r="80" spans="1:8" ht="96" x14ac:dyDescent="0.2">
      <c r="A80" s="9" t="s">
        <v>1172</v>
      </c>
      <c r="B80" s="10" t="s">
        <v>1184</v>
      </c>
      <c r="C80" s="79" t="s">
        <v>1185</v>
      </c>
      <c r="D80" s="10" t="s">
        <v>1192</v>
      </c>
      <c r="E80" s="18">
        <v>44231</v>
      </c>
      <c r="F80" s="10" t="s">
        <v>1193</v>
      </c>
      <c r="G80" s="10" t="s">
        <v>1682</v>
      </c>
      <c r="H80" s="11" t="s">
        <v>1717</v>
      </c>
    </row>
    <row r="81" spans="1:8" ht="48" x14ac:dyDescent="0.2">
      <c r="A81" s="9" t="s">
        <v>1172</v>
      </c>
      <c r="B81" s="10" t="s">
        <v>1184</v>
      </c>
      <c r="C81" s="79" t="s">
        <v>1185</v>
      </c>
      <c r="D81" s="10" t="s">
        <v>1194</v>
      </c>
      <c r="E81" s="18">
        <v>44231</v>
      </c>
      <c r="F81" s="10" t="s">
        <v>1195</v>
      </c>
      <c r="G81" s="10" t="s">
        <v>1682</v>
      </c>
      <c r="H81" s="11" t="s">
        <v>1728</v>
      </c>
    </row>
    <row r="82" spans="1:8" ht="128" x14ac:dyDescent="0.2">
      <c r="A82" s="9" t="s">
        <v>1</v>
      </c>
      <c r="B82" s="10" t="s">
        <v>1131</v>
      </c>
      <c r="C82" s="79" t="s">
        <v>1132</v>
      </c>
      <c r="D82" s="10" t="s">
        <v>1133</v>
      </c>
      <c r="E82" s="18">
        <v>44181</v>
      </c>
      <c r="F82" s="10" t="s">
        <v>1134</v>
      </c>
      <c r="G82" s="10" t="s">
        <v>835</v>
      </c>
      <c r="H82" s="11" t="s">
        <v>1135</v>
      </c>
    </row>
    <row r="83" spans="1:8" ht="80" x14ac:dyDescent="0.2">
      <c r="A83" s="9" t="s">
        <v>1</v>
      </c>
      <c r="B83" s="10" t="s">
        <v>1126</v>
      </c>
      <c r="C83" s="79" t="s">
        <v>1127</v>
      </c>
      <c r="D83" s="10" t="s">
        <v>1128</v>
      </c>
      <c r="E83" s="18">
        <v>44167</v>
      </c>
      <c r="F83" s="10" t="s">
        <v>1129</v>
      </c>
      <c r="G83" s="10" t="s">
        <v>835</v>
      </c>
      <c r="H83" s="11" t="s">
        <v>1130</v>
      </c>
    </row>
    <row r="84" spans="1:8" ht="96" x14ac:dyDescent="0.2">
      <c r="A84" s="9" t="s">
        <v>1</v>
      </c>
      <c r="B84" s="10" t="s">
        <v>1121</v>
      </c>
      <c r="C84" s="79" t="s">
        <v>1122</v>
      </c>
      <c r="D84" s="10" t="s">
        <v>1123</v>
      </c>
      <c r="E84" s="18">
        <v>44160</v>
      </c>
      <c r="F84" s="10" t="s">
        <v>1124</v>
      </c>
      <c r="G84" s="10" t="s">
        <v>835</v>
      </c>
      <c r="H84" s="11" t="s">
        <v>1125</v>
      </c>
    </row>
    <row r="85" spans="1:8" ht="64" x14ac:dyDescent="0.2">
      <c r="A85" s="9" t="s">
        <v>77</v>
      </c>
      <c r="B85" s="10" t="s">
        <v>935</v>
      </c>
      <c r="C85" s="79" t="s">
        <v>936</v>
      </c>
      <c r="D85" s="10" t="s">
        <v>929</v>
      </c>
      <c r="E85" s="18">
        <v>44092</v>
      </c>
      <c r="F85" s="10" t="s">
        <v>930</v>
      </c>
      <c r="G85" s="10" t="s">
        <v>382</v>
      </c>
      <c r="H85" s="11" t="s">
        <v>1669</v>
      </c>
    </row>
    <row r="86" spans="1:8" ht="96" x14ac:dyDescent="0.2">
      <c r="A86" s="9" t="s">
        <v>1</v>
      </c>
      <c r="B86" s="10" t="s">
        <v>937</v>
      </c>
      <c r="C86" s="79" t="s">
        <v>938</v>
      </c>
      <c r="D86" s="10" t="s">
        <v>931</v>
      </c>
      <c r="E86" s="18">
        <v>44082</v>
      </c>
      <c r="F86" s="10" t="s">
        <v>834</v>
      </c>
      <c r="G86" s="10" t="s">
        <v>835</v>
      </c>
      <c r="H86" s="11" t="s">
        <v>932</v>
      </c>
    </row>
    <row r="87" spans="1:8" ht="64" x14ac:dyDescent="0.2">
      <c r="A87" s="9" t="s">
        <v>1</v>
      </c>
      <c r="B87" s="10" t="s">
        <v>915</v>
      </c>
      <c r="C87" s="79" t="s">
        <v>916</v>
      </c>
      <c r="D87" s="10" t="s">
        <v>917</v>
      </c>
      <c r="E87" s="18">
        <v>43999</v>
      </c>
      <c r="F87" s="10" t="s">
        <v>918</v>
      </c>
      <c r="G87" s="10" t="s">
        <v>835</v>
      </c>
      <c r="H87" s="11" t="s">
        <v>919</v>
      </c>
    </row>
    <row r="88" spans="1:8" ht="208" x14ac:dyDescent="0.2">
      <c r="A88" s="9" t="s">
        <v>1</v>
      </c>
      <c r="B88" s="10" t="s">
        <v>920</v>
      </c>
      <c r="C88" s="79" t="s">
        <v>921</v>
      </c>
      <c r="D88" s="10" t="s">
        <v>922</v>
      </c>
      <c r="E88" s="18">
        <v>43984</v>
      </c>
      <c r="F88" s="10" t="s">
        <v>923</v>
      </c>
      <c r="G88" s="10" t="s">
        <v>835</v>
      </c>
      <c r="H88" s="11" t="s">
        <v>924</v>
      </c>
    </row>
    <row r="89" spans="1:8" ht="160" x14ac:dyDescent="0.2">
      <c r="A89" s="9" t="s">
        <v>1</v>
      </c>
      <c r="B89" s="10" t="s">
        <v>906</v>
      </c>
      <c r="C89" s="79" t="s">
        <v>907</v>
      </c>
      <c r="D89" s="10" t="s">
        <v>908</v>
      </c>
      <c r="E89" s="18">
        <v>43964</v>
      </c>
      <c r="F89" s="10" t="s">
        <v>909</v>
      </c>
      <c r="G89" s="10" t="s">
        <v>835</v>
      </c>
      <c r="H89" s="11" t="s">
        <v>910</v>
      </c>
    </row>
    <row r="90" spans="1:8" ht="80" x14ac:dyDescent="0.2">
      <c r="A90" s="9" t="s">
        <v>77</v>
      </c>
      <c r="B90" s="10" t="s">
        <v>911</v>
      </c>
      <c r="C90" s="79" t="s">
        <v>912</v>
      </c>
      <c r="D90" s="10" t="s">
        <v>913</v>
      </c>
      <c r="E90" s="18">
        <v>43955</v>
      </c>
      <c r="F90" s="10" t="s">
        <v>914</v>
      </c>
      <c r="G90" s="10" t="s">
        <v>835</v>
      </c>
      <c r="H90" s="11" t="s">
        <v>925</v>
      </c>
    </row>
    <row r="91" spans="1:8" ht="144" x14ac:dyDescent="0.2">
      <c r="A91" s="9" t="s">
        <v>1</v>
      </c>
      <c r="B91" s="10" t="s">
        <v>902</v>
      </c>
      <c r="C91" s="79" t="s">
        <v>903</v>
      </c>
      <c r="D91" s="10" t="s">
        <v>904</v>
      </c>
      <c r="E91" s="18">
        <v>43935</v>
      </c>
      <c r="F91" s="10" t="s">
        <v>905</v>
      </c>
      <c r="G91" s="10" t="s">
        <v>382</v>
      </c>
      <c r="H91" s="11" t="s">
        <v>1196</v>
      </c>
    </row>
    <row r="92" spans="1:8" ht="192" x14ac:dyDescent="0.2">
      <c r="A92" s="9" t="s">
        <v>77</v>
      </c>
      <c r="B92" s="10" t="s">
        <v>869</v>
      </c>
      <c r="C92" s="79" t="s">
        <v>870</v>
      </c>
      <c r="D92" s="10" t="s">
        <v>871</v>
      </c>
      <c r="E92" s="18">
        <v>43909</v>
      </c>
      <c r="F92" s="10" t="s">
        <v>872</v>
      </c>
      <c r="G92" s="10" t="s">
        <v>835</v>
      </c>
      <c r="H92" s="11" t="s">
        <v>873</v>
      </c>
    </row>
    <row r="93" spans="1:8" ht="208" x14ac:dyDescent="0.2">
      <c r="A93" s="9" t="s">
        <v>1</v>
      </c>
      <c r="B93" s="10" t="s">
        <v>874</v>
      </c>
      <c r="C93" s="79" t="s">
        <v>875</v>
      </c>
      <c r="D93" s="10" t="s">
        <v>876</v>
      </c>
      <c r="E93" s="18">
        <v>43902</v>
      </c>
      <c r="F93" s="10" t="s">
        <v>877</v>
      </c>
      <c r="G93" s="10" t="s">
        <v>835</v>
      </c>
      <c r="H93" s="11" t="s">
        <v>878</v>
      </c>
    </row>
    <row r="94" spans="1:8" ht="192" x14ac:dyDescent="0.2">
      <c r="A94" s="9" t="s">
        <v>1</v>
      </c>
      <c r="B94" s="10" t="s">
        <v>879</v>
      </c>
      <c r="C94" s="79" t="s">
        <v>880</v>
      </c>
      <c r="D94" s="10" t="s">
        <v>881</v>
      </c>
      <c r="E94" s="18">
        <v>43902</v>
      </c>
      <c r="F94" s="10" t="s">
        <v>882</v>
      </c>
      <c r="G94" s="10" t="s">
        <v>835</v>
      </c>
      <c r="H94" s="11" t="s">
        <v>883</v>
      </c>
    </row>
    <row r="95" spans="1:8" ht="96" x14ac:dyDescent="0.2">
      <c r="A95" s="9" t="s">
        <v>1</v>
      </c>
      <c r="B95" s="10" t="s">
        <v>884</v>
      </c>
      <c r="C95" s="79" t="s">
        <v>885</v>
      </c>
      <c r="D95" s="10" t="s">
        <v>886</v>
      </c>
      <c r="E95" s="18">
        <v>43902</v>
      </c>
      <c r="F95" s="10" t="s">
        <v>887</v>
      </c>
      <c r="G95" s="10" t="s">
        <v>835</v>
      </c>
      <c r="H95" s="11" t="s">
        <v>888</v>
      </c>
    </row>
    <row r="96" spans="1:8" ht="144" x14ac:dyDescent="0.2">
      <c r="A96" s="9" t="s">
        <v>77</v>
      </c>
      <c r="B96" s="10" t="s">
        <v>889</v>
      </c>
      <c r="C96" s="79" t="s">
        <v>890</v>
      </c>
      <c r="D96" s="10" t="s">
        <v>891</v>
      </c>
      <c r="E96" s="18">
        <v>43902</v>
      </c>
      <c r="F96" s="10" t="s">
        <v>892</v>
      </c>
      <c r="G96" s="10" t="s">
        <v>835</v>
      </c>
      <c r="H96" s="11" t="s">
        <v>893</v>
      </c>
    </row>
    <row r="97" spans="1:8" ht="128" x14ac:dyDescent="0.2">
      <c r="A97" s="9" t="s">
        <v>1</v>
      </c>
      <c r="B97" s="10" t="s">
        <v>894</v>
      </c>
      <c r="C97" s="79" t="s">
        <v>895</v>
      </c>
      <c r="D97" s="10" t="s">
        <v>896</v>
      </c>
      <c r="E97" s="18">
        <v>43902</v>
      </c>
      <c r="F97" s="10" t="s">
        <v>897</v>
      </c>
      <c r="G97" s="10" t="s">
        <v>384</v>
      </c>
      <c r="H97" s="11" t="s">
        <v>1197</v>
      </c>
    </row>
    <row r="98" spans="1:8" ht="224" x14ac:dyDescent="0.2">
      <c r="A98" s="9" t="s">
        <v>1</v>
      </c>
      <c r="B98" s="10" t="s">
        <v>894</v>
      </c>
      <c r="C98" s="79" t="s">
        <v>895</v>
      </c>
      <c r="D98" s="10" t="s">
        <v>898</v>
      </c>
      <c r="E98" s="18">
        <v>43902</v>
      </c>
      <c r="F98" s="10" t="s">
        <v>899</v>
      </c>
      <c r="G98" s="10" t="s">
        <v>384</v>
      </c>
      <c r="H98" s="11" t="s">
        <v>1198</v>
      </c>
    </row>
    <row r="99" spans="1:8" ht="208" x14ac:dyDescent="0.2">
      <c r="A99" s="9" t="s">
        <v>1</v>
      </c>
      <c r="B99" s="10" t="s">
        <v>894</v>
      </c>
      <c r="C99" s="79" t="s">
        <v>895</v>
      </c>
      <c r="D99" s="10" t="s">
        <v>900</v>
      </c>
      <c r="E99" s="18">
        <v>43902</v>
      </c>
      <c r="F99" s="10" t="s">
        <v>901</v>
      </c>
      <c r="G99" s="10" t="s">
        <v>386</v>
      </c>
      <c r="H99" s="11" t="s">
        <v>1199</v>
      </c>
    </row>
    <row r="100" spans="1:8" ht="144" x14ac:dyDescent="0.2">
      <c r="A100" s="9" t="s">
        <v>77</v>
      </c>
      <c r="B100" s="10" t="s">
        <v>863</v>
      </c>
      <c r="C100" s="79" t="s">
        <v>864</v>
      </c>
      <c r="D100" s="10" t="s">
        <v>865</v>
      </c>
      <c r="E100" s="18">
        <v>43875</v>
      </c>
      <c r="F100" s="10" t="s">
        <v>866</v>
      </c>
      <c r="G100" s="10" t="s">
        <v>386</v>
      </c>
      <c r="H100" s="11" t="s">
        <v>926</v>
      </c>
    </row>
    <row r="101" spans="1:8" ht="64" x14ac:dyDescent="0.2">
      <c r="A101" s="9" t="s">
        <v>939</v>
      </c>
      <c r="B101" s="10" t="s">
        <v>940</v>
      </c>
      <c r="C101" s="79" t="s">
        <v>941</v>
      </c>
      <c r="D101" s="10" t="s">
        <v>942</v>
      </c>
      <c r="E101" s="18">
        <v>43861</v>
      </c>
      <c r="F101" s="10" t="s">
        <v>943</v>
      </c>
      <c r="G101" s="10" t="s">
        <v>835</v>
      </c>
      <c r="H101" s="11" t="s">
        <v>944</v>
      </c>
    </row>
    <row r="102" spans="1:8" ht="64" x14ac:dyDescent="0.2">
      <c r="A102" s="9" t="s">
        <v>939</v>
      </c>
      <c r="B102" s="10" t="s">
        <v>940</v>
      </c>
      <c r="C102" s="79" t="s">
        <v>941</v>
      </c>
      <c r="D102" s="10" t="s">
        <v>945</v>
      </c>
      <c r="E102" s="18">
        <v>43861</v>
      </c>
      <c r="F102" s="10" t="s">
        <v>946</v>
      </c>
      <c r="G102" s="10" t="s">
        <v>835</v>
      </c>
      <c r="H102" s="11" t="s">
        <v>944</v>
      </c>
    </row>
    <row r="103" spans="1:8" ht="64" x14ac:dyDescent="0.2">
      <c r="A103" s="9" t="s">
        <v>939</v>
      </c>
      <c r="B103" s="10" t="s">
        <v>940</v>
      </c>
      <c r="C103" s="79" t="s">
        <v>941</v>
      </c>
      <c r="D103" s="10" t="s">
        <v>947</v>
      </c>
      <c r="E103" s="18">
        <v>43861</v>
      </c>
      <c r="F103" s="10" t="s">
        <v>948</v>
      </c>
      <c r="G103" s="10" t="s">
        <v>835</v>
      </c>
      <c r="H103" s="11" t="s">
        <v>944</v>
      </c>
    </row>
    <row r="104" spans="1:8" ht="64" x14ac:dyDescent="0.2">
      <c r="A104" s="9" t="s">
        <v>939</v>
      </c>
      <c r="B104" s="10" t="s">
        <v>940</v>
      </c>
      <c r="C104" s="79" t="s">
        <v>941</v>
      </c>
      <c r="D104" s="10" t="s">
        <v>949</v>
      </c>
      <c r="E104" s="18">
        <v>43861</v>
      </c>
      <c r="F104" s="10" t="s">
        <v>950</v>
      </c>
      <c r="G104" s="10" t="s">
        <v>835</v>
      </c>
      <c r="H104" s="11" t="s">
        <v>944</v>
      </c>
    </row>
    <row r="105" spans="1:8" ht="64" x14ac:dyDescent="0.2">
      <c r="A105" s="9" t="s">
        <v>939</v>
      </c>
      <c r="B105" s="10" t="s">
        <v>940</v>
      </c>
      <c r="C105" s="79" t="s">
        <v>941</v>
      </c>
      <c r="D105" s="10" t="s">
        <v>951</v>
      </c>
      <c r="E105" s="18">
        <v>43861</v>
      </c>
      <c r="F105" s="10" t="s">
        <v>952</v>
      </c>
      <c r="G105" s="10" t="s">
        <v>835</v>
      </c>
      <c r="H105" s="11" t="s">
        <v>944</v>
      </c>
    </row>
    <row r="106" spans="1:8" ht="64" x14ac:dyDescent="0.2">
      <c r="A106" s="9" t="s">
        <v>939</v>
      </c>
      <c r="B106" s="10" t="s">
        <v>940</v>
      </c>
      <c r="C106" s="79" t="s">
        <v>941</v>
      </c>
      <c r="D106" s="10" t="s">
        <v>953</v>
      </c>
      <c r="E106" s="18">
        <v>43861</v>
      </c>
      <c r="F106" s="10" t="s">
        <v>954</v>
      </c>
      <c r="G106" s="10" t="s">
        <v>835</v>
      </c>
      <c r="H106" s="11" t="s">
        <v>944</v>
      </c>
    </row>
    <row r="107" spans="1:8" ht="64" x14ac:dyDescent="0.2">
      <c r="A107" s="9" t="s">
        <v>939</v>
      </c>
      <c r="B107" s="10" t="s">
        <v>940</v>
      </c>
      <c r="C107" s="79" t="s">
        <v>941</v>
      </c>
      <c r="D107" s="10" t="s">
        <v>955</v>
      </c>
      <c r="E107" s="18">
        <v>43861</v>
      </c>
      <c r="F107" s="10" t="s">
        <v>956</v>
      </c>
      <c r="G107" s="10" t="s">
        <v>835</v>
      </c>
      <c r="H107" s="11" t="s">
        <v>944</v>
      </c>
    </row>
    <row r="108" spans="1:8" ht="80" x14ac:dyDescent="0.2">
      <c r="A108" s="9" t="s">
        <v>939</v>
      </c>
      <c r="B108" s="10" t="s">
        <v>940</v>
      </c>
      <c r="C108" s="79" t="s">
        <v>941</v>
      </c>
      <c r="D108" s="10" t="s">
        <v>957</v>
      </c>
      <c r="E108" s="18">
        <v>43861</v>
      </c>
      <c r="F108" s="10" t="s">
        <v>958</v>
      </c>
      <c r="G108" s="10" t="s">
        <v>835</v>
      </c>
      <c r="H108" s="11" t="s">
        <v>944</v>
      </c>
    </row>
    <row r="109" spans="1:8" ht="96" x14ac:dyDescent="0.2">
      <c r="A109" s="9" t="s">
        <v>1</v>
      </c>
      <c r="B109" s="10" t="s">
        <v>858</v>
      </c>
      <c r="C109" s="79" t="s">
        <v>859</v>
      </c>
      <c r="D109" s="10" t="s">
        <v>860</v>
      </c>
      <c r="E109" s="18">
        <v>43859</v>
      </c>
      <c r="F109" s="10" t="s">
        <v>861</v>
      </c>
      <c r="G109" s="10" t="s">
        <v>835</v>
      </c>
      <c r="H109" s="11" t="s">
        <v>862</v>
      </c>
    </row>
    <row r="110" spans="1:8" ht="144" x14ac:dyDescent="0.2">
      <c r="A110" s="9" t="s">
        <v>77</v>
      </c>
      <c r="B110" s="10" t="s">
        <v>853</v>
      </c>
      <c r="C110" s="79" t="s">
        <v>854</v>
      </c>
      <c r="D110" s="10" t="s">
        <v>855</v>
      </c>
      <c r="E110" s="18">
        <v>43859</v>
      </c>
      <c r="F110" s="10" t="s">
        <v>856</v>
      </c>
      <c r="G110" s="10" t="s">
        <v>835</v>
      </c>
      <c r="H110" s="11" t="s">
        <v>857</v>
      </c>
    </row>
    <row r="111" spans="1:8" ht="240" x14ac:dyDescent="0.2">
      <c r="A111" s="9" t="s">
        <v>939</v>
      </c>
      <c r="B111" s="10" t="s">
        <v>959</v>
      </c>
      <c r="C111" s="79" t="s">
        <v>960</v>
      </c>
      <c r="D111" s="10" t="s">
        <v>961</v>
      </c>
      <c r="E111" s="18">
        <v>43823</v>
      </c>
      <c r="F111" s="10" t="s">
        <v>962</v>
      </c>
      <c r="G111" s="10" t="s">
        <v>382</v>
      </c>
      <c r="H111" s="11" t="s">
        <v>963</v>
      </c>
    </row>
    <row r="112" spans="1:8" ht="240" x14ac:dyDescent="0.2">
      <c r="A112" s="9" t="s">
        <v>939</v>
      </c>
      <c r="B112" s="10" t="s">
        <v>959</v>
      </c>
      <c r="C112" s="79" t="s">
        <v>960</v>
      </c>
      <c r="D112" s="10" t="s">
        <v>964</v>
      </c>
      <c r="E112" s="18">
        <v>43823</v>
      </c>
      <c r="F112" s="10" t="s">
        <v>965</v>
      </c>
      <c r="G112" s="10" t="s">
        <v>382</v>
      </c>
      <c r="H112" s="11" t="s">
        <v>966</v>
      </c>
    </row>
    <row r="113" spans="1:8" ht="176" x14ac:dyDescent="0.2">
      <c r="A113" s="9" t="s">
        <v>939</v>
      </c>
      <c r="B113" s="10" t="s">
        <v>959</v>
      </c>
      <c r="C113" s="79" t="s">
        <v>960</v>
      </c>
      <c r="D113" s="10" t="s">
        <v>967</v>
      </c>
      <c r="E113" s="18">
        <v>43823</v>
      </c>
      <c r="F113" s="10" t="s">
        <v>968</v>
      </c>
      <c r="G113" s="10" t="s">
        <v>382</v>
      </c>
      <c r="H113" s="11" t="s">
        <v>969</v>
      </c>
    </row>
    <row r="114" spans="1:8" ht="160" x14ac:dyDescent="0.2">
      <c r="A114" s="9" t="s">
        <v>939</v>
      </c>
      <c r="B114" s="10" t="s">
        <v>959</v>
      </c>
      <c r="C114" s="79" t="s">
        <v>960</v>
      </c>
      <c r="D114" s="10" t="s">
        <v>970</v>
      </c>
      <c r="E114" s="18">
        <v>43823</v>
      </c>
      <c r="F114" s="10" t="s">
        <v>971</v>
      </c>
      <c r="G114" s="10" t="s">
        <v>382</v>
      </c>
      <c r="H114" s="11" t="s">
        <v>972</v>
      </c>
    </row>
    <row r="115" spans="1:8" ht="144" x14ac:dyDescent="0.2">
      <c r="A115" s="9" t="s">
        <v>939</v>
      </c>
      <c r="B115" s="10" t="s">
        <v>959</v>
      </c>
      <c r="C115" s="79" t="s">
        <v>960</v>
      </c>
      <c r="D115" s="10" t="s">
        <v>973</v>
      </c>
      <c r="E115" s="18">
        <v>43823</v>
      </c>
      <c r="F115" s="10" t="s">
        <v>974</v>
      </c>
      <c r="G115" s="10" t="s">
        <v>382</v>
      </c>
      <c r="H115" s="11" t="s">
        <v>975</v>
      </c>
    </row>
    <row r="116" spans="1:8" ht="96" x14ac:dyDescent="0.2">
      <c r="A116" s="9" t="s">
        <v>939</v>
      </c>
      <c r="B116" s="10" t="s">
        <v>959</v>
      </c>
      <c r="C116" s="79" t="s">
        <v>960</v>
      </c>
      <c r="D116" s="10" t="s">
        <v>976</v>
      </c>
      <c r="E116" s="18">
        <v>43823</v>
      </c>
      <c r="F116" s="10" t="s">
        <v>977</v>
      </c>
      <c r="G116" s="10" t="s">
        <v>382</v>
      </c>
      <c r="H116" s="11" t="s">
        <v>978</v>
      </c>
    </row>
    <row r="117" spans="1:8" ht="192" x14ac:dyDescent="0.2">
      <c r="A117" s="9" t="s">
        <v>939</v>
      </c>
      <c r="B117" s="10" t="s">
        <v>959</v>
      </c>
      <c r="C117" s="79" t="s">
        <v>960</v>
      </c>
      <c r="D117" s="10" t="s">
        <v>979</v>
      </c>
      <c r="E117" s="18">
        <v>43823</v>
      </c>
      <c r="F117" s="10" t="s">
        <v>980</v>
      </c>
      <c r="G117" s="10" t="s">
        <v>382</v>
      </c>
      <c r="H117" s="11" t="s">
        <v>981</v>
      </c>
    </row>
    <row r="118" spans="1:8" ht="112" x14ac:dyDescent="0.2">
      <c r="A118" s="9" t="s">
        <v>939</v>
      </c>
      <c r="B118" s="10" t="s">
        <v>959</v>
      </c>
      <c r="C118" s="79" t="s">
        <v>960</v>
      </c>
      <c r="D118" s="10" t="s">
        <v>982</v>
      </c>
      <c r="E118" s="18">
        <v>43823</v>
      </c>
      <c r="F118" s="10" t="s">
        <v>983</v>
      </c>
      <c r="G118" s="10" t="s">
        <v>382</v>
      </c>
      <c r="H118" s="11" t="s">
        <v>984</v>
      </c>
    </row>
    <row r="119" spans="1:8" ht="96" x14ac:dyDescent="0.2">
      <c r="A119" s="9" t="s">
        <v>1</v>
      </c>
      <c r="B119" s="10" t="s">
        <v>840</v>
      </c>
      <c r="C119" s="79" t="s">
        <v>841</v>
      </c>
      <c r="D119" s="10" t="s">
        <v>842</v>
      </c>
      <c r="E119" s="18">
        <v>43802</v>
      </c>
      <c r="F119" s="10" t="s">
        <v>843</v>
      </c>
      <c r="G119" s="10" t="s">
        <v>835</v>
      </c>
      <c r="H119" s="11" t="s">
        <v>844</v>
      </c>
    </row>
    <row r="120" spans="1:8" ht="112" x14ac:dyDescent="0.2">
      <c r="A120" s="9" t="s">
        <v>77</v>
      </c>
      <c r="B120" s="10" t="s">
        <v>845</v>
      </c>
      <c r="C120" s="79" t="s">
        <v>846</v>
      </c>
      <c r="D120" s="10" t="s">
        <v>847</v>
      </c>
      <c r="E120" s="18">
        <v>43802</v>
      </c>
      <c r="F120" s="10" t="s">
        <v>848</v>
      </c>
      <c r="G120" s="10" t="s">
        <v>835</v>
      </c>
      <c r="H120" s="11" t="s">
        <v>849</v>
      </c>
    </row>
    <row r="121" spans="1:8" ht="112" x14ac:dyDescent="0.2">
      <c r="A121" s="9" t="s">
        <v>1</v>
      </c>
      <c r="B121" s="10" t="s">
        <v>828</v>
      </c>
      <c r="C121" s="79" t="s">
        <v>829</v>
      </c>
      <c r="D121" s="10" t="s">
        <v>830</v>
      </c>
      <c r="E121" s="18">
        <v>43767</v>
      </c>
      <c r="F121" s="10" t="s">
        <v>831</v>
      </c>
      <c r="G121" s="10" t="s">
        <v>835</v>
      </c>
      <c r="H121" s="11" t="s">
        <v>850</v>
      </c>
    </row>
    <row r="122" spans="1:8" ht="96" x14ac:dyDescent="0.2">
      <c r="A122" s="9" t="s">
        <v>1</v>
      </c>
      <c r="B122" s="10" t="s">
        <v>832</v>
      </c>
      <c r="C122" s="79" t="s">
        <v>833</v>
      </c>
      <c r="D122" s="10" t="s">
        <v>838</v>
      </c>
      <c r="E122" s="18">
        <v>43761</v>
      </c>
      <c r="F122" s="10" t="s">
        <v>834</v>
      </c>
      <c r="G122" s="10" t="s">
        <v>835</v>
      </c>
      <c r="H122" s="11" t="s">
        <v>839</v>
      </c>
    </row>
    <row r="123" spans="1:8" ht="192" x14ac:dyDescent="0.2">
      <c r="A123" s="9" t="s">
        <v>77</v>
      </c>
      <c r="B123" s="10" t="s">
        <v>816</v>
      </c>
      <c r="C123" s="79" t="s">
        <v>817</v>
      </c>
      <c r="D123" s="10" t="s">
        <v>820</v>
      </c>
      <c r="E123" s="18">
        <v>43685</v>
      </c>
      <c r="F123" s="10" t="s">
        <v>821</v>
      </c>
      <c r="G123" s="10" t="s">
        <v>384</v>
      </c>
      <c r="H123" s="11" t="s">
        <v>1200</v>
      </c>
    </row>
    <row r="124" spans="1:8" ht="112" x14ac:dyDescent="0.2">
      <c r="A124" s="9" t="s">
        <v>77</v>
      </c>
      <c r="B124" s="10" t="s">
        <v>816</v>
      </c>
      <c r="C124" s="79" t="s">
        <v>817</v>
      </c>
      <c r="D124" s="10" t="s">
        <v>824</v>
      </c>
      <c r="E124" s="18">
        <v>43685</v>
      </c>
      <c r="F124" s="10" t="s">
        <v>825</v>
      </c>
      <c r="G124" s="10" t="s">
        <v>384</v>
      </c>
      <c r="H124" s="11" t="s">
        <v>933</v>
      </c>
    </row>
    <row r="125" spans="1:8" ht="128" x14ac:dyDescent="0.2">
      <c r="A125" s="9" t="s">
        <v>77</v>
      </c>
      <c r="B125" s="10" t="s">
        <v>816</v>
      </c>
      <c r="C125" s="79" t="s">
        <v>817</v>
      </c>
      <c r="D125" s="10" t="s">
        <v>822</v>
      </c>
      <c r="E125" s="18">
        <v>43685</v>
      </c>
      <c r="F125" s="10" t="s">
        <v>823</v>
      </c>
      <c r="G125" s="10" t="s">
        <v>386</v>
      </c>
      <c r="H125" s="11" t="s">
        <v>1201</v>
      </c>
    </row>
    <row r="126" spans="1:8" ht="64" x14ac:dyDescent="0.2">
      <c r="A126" s="9" t="s">
        <v>77</v>
      </c>
      <c r="B126" s="10" t="s">
        <v>816</v>
      </c>
      <c r="C126" s="79" t="s">
        <v>817</v>
      </c>
      <c r="D126" s="10" t="s">
        <v>818</v>
      </c>
      <c r="E126" s="18">
        <v>43685</v>
      </c>
      <c r="F126" s="10" t="s">
        <v>819</v>
      </c>
      <c r="G126" s="10"/>
      <c r="H126" s="11" t="s">
        <v>867</v>
      </c>
    </row>
    <row r="127" spans="1:8" ht="112" x14ac:dyDescent="0.2">
      <c r="A127" s="9" t="s">
        <v>1</v>
      </c>
      <c r="B127" s="10" t="s">
        <v>779</v>
      </c>
      <c r="C127" s="79" t="s">
        <v>780</v>
      </c>
      <c r="D127" s="10" t="s">
        <v>781</v>
      </c>
      <c r="E127" s="18">
        <v>43620</v>
      </c>
      <c r="F127" s="10" t="s">
        <v>782</v>
      </c>
      <c r="G127" s="10" t="s">
        <v>835</v>
      </c>
      <c r="H127" s="11" t="s">
        <v>812</v>
      </c>
    </row>
    <row r="128" spans="1:8" ht="335" x14ac:dyDescent="0.2">
      <c r="A128" s="9" t="s">
        <v>77</v>
      </c>
      <c r="B128" s="10" t="s">
        <v>768</v>
      </c>
      <c r="C128" s="79" t="s">
        <v>769</v>
      </c>
      <c r="D128" s="10" t="s">
        <v>770</v>
      </c>
      <c r="E128" s="18">
        <v>43619</v>
      </c>
      <c r="F128" s="10" t="s">
        <v>783</v>
      </c>
      <c r="G128" s="10" t="s">
        <v>835</v>
      </c>
      <c r="H128" s="11" t="s">
        <v>771</v>
      </c>
    </row>
    <row r="129" spans="1:8" ht="128" x14ac:dyDescent="0.2">
      <c r="A129" s="9" t="s">
        <v>1</v>
      </c>
      <c r="B129" s="10" t="s">
        <v>772</v>
      </c>
      <c r="C129" s="79" t="s">
        <v>773</v>
      </c>
      <c r="D129" s="10" t="s">
        <v>774</v>
      </c>
      <c r="E129" s="18">
        <v>43602</v>
      </c>
      <c r="F129" s="10" t="s">
        <v>775</v>
      </c>
      <c r="G129" s="10" t="s">
        <v>835</v>
      </c>
      <c r="H129" s="11" t="s">
        <v>784</v>
      </c>
    </row>
    <row r="130" spans="1:8" ht="128" x14ac:dyDescent="0.2">
      <c r="A130" s="9" t="s">
        <v>939</v>
      </c>
      <c r="B130" s="10" t="s">
        <v>1202</v>
      </c>
      <c r="C130" s="79" t="s">
        <v>1203</v>
      </c>
      <c r="D130" s="10" t="s">
        <v>1204</v>
      </c>
      <c r="E130" s="18">
        <v>43549</v>
      </c>
      <c r="F130" s="10" t="s">
        <v>1205</v>
      </c>
      <c r="G130" s="10" t="s">
        <v>835</v>
      </c>
      <c r="H130" s="11" t="s">
        <v>1206</v>
      </c>
    </row>
    <row r="131" spans="1:8" ht="160" x14ac:dyDescent="0.2">
      <c r="A131" s="9" t="s">
        <v>77</v>
      </c>
      <c r="B131" s="10" t="s">
        <v>726</v>
      </c>
      <c r="C131" s="79" t="s">
        <v>727</v>
      </c>
      <c r="D131" s="10" t="s">
        <v>728</v>
      </c>
      <c r="E131" s="18">
        <v>43455</v>
      </c>
      <c r="F131" s="10" t="s">
        <v>729</v>
      </c>
      <c r="G131" s="10" t="s">
        <v>835</v>
      </c>
      <c r="H131" s="11" t="s">
        <v>742</v>
      </c>
    </row>
    <row r="132" spans="1:8" ht="160" x14ac:dyDescent="0.2">
      <c r="A132" s="9" t="s">
        <v>939</v>
      </c>
      <c r="B132" s="10" t="s">
        <v>1207</v>
      </c>
      <c r="C132" s="79" t="s">
        <v>1208</v>
      </c>
      <c r="D132" s="10" t="s">
        <v>1209</v>
      </c>
      <c r="E132" s="18">
        <v>43446</v>
      </c>
      <c r="F132" s="10" t="s">
        <v>1210</v>
      </c>
      <c r="G132" s="10" t="s">
        <v>835</v>
      </c>
      <c r="H132" s="11" t="s">
        <v>1211</v>
      </c>
    </row>
    <row r="133" spans="1:8" ht="192" x14ac:dyDescent="0.2">
      <c r="A133" s="9" t="s">
        <v>77</v>
      </c>
      <c r="B133" s="10" t="s">
        <v>730</v>
      </c>
      <c r="C133" s="79" t="s">
        <v>731</v>
      </c>
      <c r="D133" s="10" t="s">
        <v>1136</v>
      </c>
      <c r="E133" s="18">
        <v>43445</v>
      </c>
      <c r="F133" s="10" t="s">
        <v>1137</v>
      </c>
      <c r="G133" s="10" t="s">
        <v>805</v>
      </c>
      <c r="H133" s="11" t="s">
        <v>1161</v>
      </c>
    </row>
    <row r="134" spans="1:8" ht="240" x14ac:dyDescent="0.2">
      <c r="A134" s="9" t="s">
        <v>77</v>
      </c>
      <c r="B134" s="10" t="s">
        <v>730</v>
      </c>
      <c r="C134" s="79" t="s">
        <v>731</v>
      </c>
      <c r="D134" s="10" t="s">
        <v>1138</v>
      </c>
      <c r="E134" s="18">
        <v>43445</v>
      </c>
      <c r="F134" s="10" t="s">
        <v>1139</v>
      </c>
      <c r="G134" s="10" t="s">
        <v>384</v>
      </c>
      <c r="H134" s="11" t="s">
        <v>1785</v>
      </c>
    </row>
    <row r="135" spans="1:8" ht="304" x14ac:dyDescent="0.2">
      <c r="A135" s="9" t="s">
        <v>77</v>
      </c>
      <c r="B135" s="10" t="s">
        <v>730</v>
      </c>
      <c r="C135" s="79" t="s">
        <v>731</v>
      </c>
      <c r="D135" s="10" t="s">
        <v>1140</v>
      </c>
      <c r="E135" s="18">
        <v>43445</v>
      </c>
      <c r="F135" s="10" t="s">
        <v>1141</v>
      </c>
      <c r="G135" s="10" t="s">
        <v>384</v>
      </c>
      <c r="H135" s="11" t="s">
        <v>1212</v>
      </c>
    </row>
    <row r="136" spans="1:8" ht="380" x14ac:dyDescent="0.2">
      <c r="A136" s="9" t="s">
        <v>77</v>
      </c>
      <c r="B136" s="10" t="s">
        <v>730</v>
      </c>
      <c r="C136" s="79" t="s">
        <v>731</v>
      </c>
      <c r="D136" s="10" t="s">
        <v>785</v>
      </c>
      <c r="E136" s="18">
        <v>43445</v>
      </c>
      <c r="F136" s="10" t="s">
        <v>786</v>
      </c>
      <c r="G136" s="10" t="s">
        <v>384</v>
      </c>
      <c r="H136" s="11" t="s">
        <v>1729</v>
      </c>
    </row>
    <row r="137" spans="1:8" ht="128" x14ac:dyDescent="0.2">
      <c r="A137" s="9" t="s">
        <v>77</v>
      </c>
      <c r="B137" s="10" t="s">
        <v>730</v>
      </c>
      <c r="C137" s="79" t="s">
        <v>731</v>
      </c>
      <c r="D137" s="10" t="s">
        <v>732</v>
      </c>
      <c r="E137" s="18">
        <v>43445</v>
      </c>
      <c r="F137" s="10" t="s">
        <v>733</v>
      </c>
      <c r="G137" s="10" t="s">
        <v>384</v>
      </c>
      <c r="H137" s="11" t="s">
        <v>790</v>
      </c>
    </row>
    <row r="138" spans="1:8" ht="320" x14ac:dyDescent="0.2">
      <c r="A138" s="9" t="s">
        <v>77</v>
      </c>
      <c r="B138" s="10" t="s">
        <v>730</v>
      </c>
      <c r="C138" s="79" t="s">
        <v>731</v>
      </c>
      <c r="D138" s="10" t="s">
        <v>734</v>
      </c>
      <c r="E138" s="18">
        <v>43445</v>
      </c>
      <c r="F138" s="10" t="s">
        <v>735</v>
      </c>
      <c r="G138" s="10" t="s">
        <v>384</v>
      </c>
      <c r="H138" s="11" t="s">
        <v>1213</v>
      </c>
    </row>
    <row r="139" spans="1:8" ht="320" x14ac:dyDescent="0.2">
      <c r="A139" s="9" t="s">
        <v>77</v>
      </c>
      <c r="B139" s="10" t="s">
        <v>730</v>
      </c>
      <c r="C139" s="79" t="s">
        <v>731</v>
      </c>
      <c r="D139" s="10" t="s">
        <v>738</v>
      </c>
      <c r="E139" s="18">
        <v>43445</v>
      </c>
      <c r="F139" s="10" t="s">
        <v>739</v>
      </c>
      <c r="G139" s="10" t="s">
        <v>384</v>
      </c>
      <c r="H139" s="11" t="s">
        <v>1214</v>
      </c>
    </row>
    <row r="140" spans="1:8" ht="320" x14ac:dyDescent="0.2">
      <c r="A140" s="9" t="s">
        <v>77</v>
      </c>
      <c r="B140" s="10" t="s">
        <v>730</v>
      </c>
      <c r="C140" s="79" t="s">
        <v>731</v>
      </c>
      <c r="D140" s="10" t="s">
        <v>740</v>
      </c>
      <c r="E140" s="18">
        <v>43445</v>
      </c>
      <c r="F140" s="10" t="s">
        <v>741</v>
      </c>
      <c r="G140" s="10" t="s">
        <v>384</v>
      </c>
      <c r="H140" s="11" t="s">
        <v>1215</v>
      </c>
    </row>
    <row r="141" spans="1:8" ht="240" x14ac:dyDescent="0.2">
      <c r="A141" s="9" t="s">
        <v>77</v>
      </c>
      <c r="B141" s="10" t="s">
        <v>730</v>
      </c>
      <c r="C141" s="79" t="s">
        <v>731</v>
      </c>
      <c r="D141" s="10" t="s">
        <v>1142</v>
      </c>
      <c r="E141" s="18">
        <v>43445</v>
      </c>
      <c r="F141" s="10" t="s">
        <v>1143</v>
      </c>
      <c r="G141" s="10" t="s">
        <v>386</v>
      </c>
      <c r="H141" s="11" t="s">
        <v>1162</v>
      </c>
    </row>
    <row r="142" spans="1:8" ht="160" x14ac:dyDescent="0.2">
      <c r="A142" s="9" t="s">
        <v>77</v>
      </c>
      <c r="B142" s="10" t="s">
        <v>730</v>
      </c>
      <c r="C142" s="79" t="s">
        <v>731</v>
      </c>
      <c r="D142" s="10" t="s">
        <v>787</v>
      </c>
      <c r="E142" s="18">
        <v>43445</v>
      </c>
      <c r="F142" s="10" t="s">
        <v>788</v>
      </c>
      <c r="G142" s="10" t="s">
        <v>386</v>
      </c>
      <c r="H142" s="11" t="s">
        <v>789</v>
      </c>
    </row>
    <row r="143" spans="1:8" ht="160" x14ac:dyDescent="0.2">
      <c r="A143" s="9" t="s">
        <v>77</v>
      </c>
      <c r="B143" s="10" t="s">
        <v>730</v>
      </c>
      <c r="C143" s="79" t="s">
        <v>731</v>
      </c>
      <c r="D143" s="10" t="s">
        <v>736</v>
      </c>
      <c r="E143" s="18">
        <v>43445</v>
      </c>
      <c r="F143" s="10" t="s">
        <v>737</v>
      </c>
      <c r="G143" s="10" t="s">
        <v>386</v>
      </c>
      <c r="H143" s="11" t="s">
        <v>791</v>
      </c>
    </row>
    <row r="144" spans="1:8" ht="64" x14ac:dyDescent="0.2">
      <c r="A144" s="9" t="s">
        <v>1</v>
      </c>
      <c r="B144" s="10" t="s">
        <v>710</v>
      </c>
      <c r="C144" s="79" t="s">
        <v>711</v>
      </c>
      <c r="D144" s="10" t="s">
        <v>712</v>
      </c>
      <c r="E144" s="18">
        <v>43378</v>
      </c>
      <c r="F144" s="10" t="s">
        <v>713</v>
      </c>
      <c r="G144" s="10" t="s">
        <v>382</v>
      </c>
      <c r="H144" s="11" t="s">
        <v>1791</v>
      </c>
    </row>
    <row r="145" spans="1:8" ht="64" x14ac:dyDescent="0.2">
      <c r="A145" s="9" t="s">
        <v>1</v>
      </c>
      <c r="B145" s="10" t="s">
        <v>710</v>
      </c>
      <c r="C145" s="79" t="s">
        <v>711</v>
      </c>
      <c r="D145" s="10" t="s">
        <v>714</v>
      </c>
      <c r="E145" s="18">
        <v>43378</v>
      </c>
      <c r="F145" s="10" t="s">
        <v>715</v>
      </c>
      <c r="G145" s="10" t="s">
        <v>382</v>
      </c>
      <c r="H145" s="11" t="s">
        <v>1792</v>
      </c>
    </row>
    <row r="146" spans="1:8" ht="80" x14ac:dyDescent="0.2">
      <c r="A146" s="9" t="s">
        <v>1</v>
      </c>
      <c r="B146" s="10" t="s">
        <v>710</v>
      </c>
      <c r="C146" s="79" t="s">
        <v>711</v>
      </c>
      <c r="D146" s="10" t="s">
        <v>716</v>
      </c>
      <c r="E146" s="18">
        <v>43378</v>
      </c>
      <c r="F146" s="10" t="s">
        <v>717</v>
      </c>
      <c r="G146" s="10" t="s">
        <v>382</v>
      </c>
      <c r="H146" s="11" t="s">
        <v>1793</v>
      </c>
    </row>
    <row r="147" spans="1:8" ht="80" x14ac:dyDescent="0.2">
      <c r="A147" s="9" t="s">
        <v>1</v>
      </c>
      <c r="B147" s="10" t="s">
        <v>710</v>
      </c>
      <c r="C147" s="79" t="s">
        <v>711</v>
      </c>
      <c r="D147" s="10" t="s">
        <v>718</v>
      </c>
      <c r="E147" s="18">
        <v>43378</v>
      </c>
      <c r="F147" s="10" t="s">
        <v>719</v>
      </c>
      <c r="G147" s="10" t="s">
        <v>382</v>
      </c>
      <c r="H147" s="11" t="s">
        <v>1794</v>
      </c>
    </row>
    <row r="148" spans="1:8" ht="64" x14ac:dyDescent="0.2">
      <c r="A148" s="9" t="s">
        <v>1</v>
      </c>
      <c r="B148" s="10" t="s">
        <v>710</v>
      </c>
      <c r="C148" s="79" t="s">
        <v>711</v>
      </c>
      <c r="D148" s="10" t="s">
        <v>720</v>
      </c>
      <c r="E148" s="18">
        <v>43378</v>
      </c>
      <c r="F148" s="10" t="s">
        <v>721</v>
      </c>
      <c r="G148" s="10" t="s">
        <v>382</v>
      </c>
      <c r="H148" s="11" t="s">
        <v>792</v>
      </c>
    </row>
    <row r="149" spans="1:8" ht="128" x14ac:dyDescent="0.2">
      <c r="A149" s="9" t="s">
        <v>77</v>
      </c>
      <c r="B149" s="10" t="s">
        <v>722</v>
      </c>
      <c r="C149" s="79" t="s">
        <v>723</v>
      </c>
      <c r="D149" s="10" t="s">
        <v>724</v>
      </c>
      <c r="E149" s="18">
        <v>43376</v>
      </c>
      <c r="F149" s="10" t="s">
        <v>725</v>
      </c>
      <c r="G149" s="10" t="s">
        <v>835</v>
      </c>
      <c r="H149" s="11" t="s">
        <v>793</v>
      </c>
    </row>
    <row r="150" spans="1:8" ht="48" x14ac:dyDescent="0.2">
      <c r="A150" s="9" t="s">
        <v>77</v>
      </c>
      <c r="B150" s="10" t="s">
        <v>683</v>
      </c>
      <c r="C150" s="79" t="s">
        <v>684</v>
      </c>
      <c r="D150" s="10" t="s">
        <v>685</v>
      </c>
      <c r="E150" s="18">
        <v>43332</v>
      </c>
      <c r="F150" s="10" t="s">
        <v>794</v>
      </c>
      <c r="G150" s="10" t="s">
        <v>835</v>
      </c>
      <c r="H150" s="11" t="s">
        <v>1670</v>
      </c>
    </row>
    <row r="151" spans="1:8" ht="112" x14ac:dyDescent="0.2">
      <c r="A151" s="9" t="s">
        <v>1</v>
      </c>
      <c r="B151" s="10" t="s">
        <v>694</v>
      </c>
      <c r="C151" s="79" t="s">
        <v>695</v>
      </c>
      <c r="D151" s="10" t="s">
        <v>696</v>
      </c>
      <c r="E151" s="18">
        <v>43319</v>
      </c>
      <c r="F151" s="10" t="s">
        <v>697</v>
      </c>
      <c r="G151" s="10" t="s">
        <v>835</v>
      </c>
      <c r="H151" s="11" t="s">
        <v>708</v>
      </c>
    </row>
    <row r="152" spans="1:8" ht="96" x14ac:dyDescent="0.2">
      <c r="A152" s="9" t="s">
        <v>1</v>
      </c>
      <c r="B152" s="10" t="s">
        <v>694</v>
      </c>
      <c r="C152" s="79" t="s">
        <v>695</v>
      </c>
      <c r="D152" s="10" t="s">
        <v>698</v>
      </c>
      <c r="E152" s="18">
        <v>43319</v>
      </c>
      <c r="F152" s="10" t="s">
        <v>699</v>
      </c>
      <c r="G152" s="10" t="s">
        <v>835</v>
      </c>
      <c r="H152" s="11" t="s">
        <v>709</v>
      </c>
    </row>
    <row r="153" spans="1:8" ht="160" x14ac:dyDescent="0.2">
      <c r="A153" s="9" t="s">
        <v>1</v>
      </c>
      <c r="B153" s="10" t="s">
        <v>686</v>
      </c>
      <c r="C153" s="79" t="s">
        <v>687</v>
      </c>
      <c r="D153" s="10" t="s">
        <v>688</v>
      </c>
      <c r="E153" s="18">
        <v>43319</v>
      </c>
      <c r="F153" s="10" t="s">
        <v>689</v>
      </c>
      <c r="G153" s="10" t="s">
        <v>835</v>
      </c>
      <c r="H153" s="11" t="s">
        <v>705</v>
      </c>
    </row>
    <row r="154" spans="1:8" ht="64" x14ac:dyDescent="0.2">
      <c r="A154" s="9" t="s">
        <v>1</v>
      </c>
      <c r="B154" s="10" t="s">
        <v>686</v>
      </c>
      <c r="C154" s="79" t="s">
        <v>687</v>
      </c>
      <c r="D154" s="10" t="s">
        <v>690</v>
      </c>
      <c r="E154" s="18">
        <v>43319</v>
      </c>
      <c r="F154" s="10" t="s">
        <v>691</v>
      </c>
      <c r="G154" s="10" t="s">
        <v>835</v>
      </c>
      <c r="H154" s="11" t="s">
        <v>706</v>
      </c>
    </row>
    <row r="155" spans="1:8" ht="80" x14ac:dyDescent="0.2">
      <c r="A155" s="9" t="s">
        <v>1</v>
      </c>
      <c r="B155" s="10" t="s">
        <v>686</v>
      </c>
      <c r="C155" s="79" t="s">
        <v>687</v>
      </c>
      <c r="D155" s="10" t="s">
        <v>692</v>
      </c>
      <c r="E155" s="18">
        <v>43319</v>
      </c>
      <c r="F155" s="10" t="s">
        <v>693</v>
      </c>
      <c r="G155" s="10" t="s">
        <v>835</v>
      </c>
      <c r="H155" s="11" t="s">
        <v>707</v>
      </c>
    </row>
    <row r="156" spans="1:8" ht="112" x14ac:dyDescent="0.2">
      <c r="A156" s="9" t="s">
        <v>1172</v>
      </c>
      <c r="B156" s="10" t="s">
        <v>1216</v>
      </c>
      <c r="C156" s="79" t="s">
        <v>1217</v>
      </c>
      <c r="D156" s="10" t="s">
        <v>1218</v>
      </c>
      <c r="E156" s="18">
        <v>43312</v>
      </c>
      <c r="F156" s="10" t="s">
        <v>1219</v>
      </c>
      <c r="G156" s="10" t="s">
        <v>835</v>
      </c>
      <c r="H156" s="11" t="s">
        <v>1220</v>
      </c>
    </row>
    <row r="157" spans="1:8" ht="64" x14ac:dyDescent="0.2">
      <c r="A157" s="9" t="s">
        <v>1</v>
      </c>
      <c r="B157" s="10" t="s">
        <v>652</v>
      </c>
      <c r="C157" s="79" t="s">
        <v>653</v>
      </c>
      <c r="D157" s="10" t="s">
        <v>654</v>
      </c>
      <c r="E157" s="18">
        <v>43265</v>
      </c>
      <c r="F157" s="10" t="s">
        <v>655</v>
      </c>
      <c r="G157" s="10" t="s">
        <v>835</v>
      </c>
      <c r="H157" s="11" t="s">
        <v>682</v>
      </c>
    </row>
    <row r="158" spans="1:8" ht="96" x14ac:dyDescent="0.2">
      <c r="A158" s="9" t="s">
        <v>1</v>
      </c>
      <c r="B158" s="10" t="s">
        <v>646</v>
      </c>
      <c r="C158" s="79" t="s">
        <v>647</v>
      </c>
      <c r="D158" s="10" t="s">
        <v>677</v>
      </c>
      <c r="E158" s="18">
        <v>43265</v>
      </c>
      <c r="F158" s="10" t="s">
        <v>651</v>
      </c>
      <c r="G158" s="10" t="s">
        <v>835</v>
      </c>
      <c r="H158" s="11" t="s">
        <v>701</v>
      </c>
    </row>
    <row r="159" spans="1:8" ht="224" x14ac:dyDescent="0.2">
      <c r="A159" s="9" t="s">
        <v>77</v>
      </c>
      <c r="B159" s="10" t="s">
        <v>656</v>
      </c>
      <c r="C159" s="79" t="s">
        <v>657</v>
      </c>
      <c r="D159" s="10" t="s">
        <v>658</v>
      </c>
      <c r="E159" s="18">
        <v>43265</v>
      </c>
      <c r="F159" s="10" t="s">
        <v>659</v>
      </c>
      <c r="G159" s="10" t="s">
        <v>835</v>
      </c>
      <c r="H159" s="11" t="s">
        <v>795</v>
      </c>
    </row>
    <row r="160" spans="1:8" ht="96" x14ac:dyDescent="0.2">
      <c r="A160" s="9" t="s">
        <v>77</v>
      </c>
      <c r="B160" s="10" t="s">
        <v>656</v>
      </c>
      <c r="C160" s="79" t="s">
        <v>657</v>
      </c>
      <c r="D160" s="10" t="s">
        <v>660</v>
      </c>
      <c r="E160" s="18">
        <v>43265</v>
      </c>
      <c r="F160" s="10" t="s">
        <v>661</v>
      </c>
      <c r="G160" s="10" t="s">
        <v>835</v>
      </c>
      <c r="H160" s="11" t="s">
        <v>795</v>
      </c>
    </row>
    <row r="161" spans="1:8" ht="96" x14ac:dyDescent="0.2">
      <c r="A161" s="9" t="s">
        <v>77</v>
      </c>
      <c r="B161" s="10" t="s">
        <v>656</v>
      </c>
      <c r="C161" s="79" t="s">
        <v>657</v>
      </c>
      <c r="D161" s="10" t="s">
        <v>664</v>
      </c>
      <c r="E161" s="18">
        <v>43265</v>
      </c>
      <c r="F161" s="10" t="s">
        <v>665</v>
      </c>
      <c r="G161" s="10" t="s">
        <v>835</v>
      </c>
      <c r="H161" s="11" t="s">
        <v>795</v>
      </c>
    </row>
    <row r="162" spans="1:8" ht="96" x14ac:dyDescent="0.2">
      <c r="A162" s="9" t="s">
        <v>77</v>
      </c>
      <c r="B162" s="10" t="s">
        <v>656</v>
      </c>
      <c r="C162" s="79" t="s">
        <v>657</v>
      </c>
      <c r="D162" s="10" t="s">
        <v>662</v>
      </c>
      <c r="E162" s="18">
        <v>43265</v>
      </c>
      <c r="F162" s="10" t="s">
        <v>663</v>
      </c>
      <c r="G162" s="10" t="s">
        <v>835</v>
      </c>
      <c r="H162" s="11" t="s">
        <v>795</v>
      </c>
    </row>
    <row r="163" spans="1:8" ht="96" x14ac:dyDescent="0.2">
      <c r="A163" s="9" t="s">
        <v>77</v>
      </c>
      <c r="B163" s="10" t="s">
        <v>656</v>
      </c>
      <c r="C163" s="79" t="s">
        <v>657</v>
      </c>
      <c r="D163" s="10" t="s">
        <v>666</v>
      </c>
      <c r="E163" s="18">
        <v>43265</v>
      </c>
      <c r="F163" s="10" t="s">
        <v>667</v>
      </c>
      <c r="G163" s="10" t="s">
        <v>835</v>
      </c>
      <c r="H163" s="11" t="s">
        <v>795</v>
      </c>
    </row>
    <row r="164" spans="1:8" ht="96" x14ac:dyDescent="0.2">
      <c r="A164" s="9" t="s">
        <v>77</v>
      </c>
      <c r="B164" s="10" t="s">
        <v>656</v>
      </c>
      <c r="C164" s="79" t="s">
        <v>657</v>
      </c>
      <c r="D164" s="10" t="s">
        <v>668</v>
      </c>
      <c r="E164" s="18">
        <v>43265</v>
      </c>
      <c r="F164" s="10" t="s">
        <v>669</v>
      </c>
      <c r="G164" s="10" t="s">
        <v>835</v>
      </c>
      <c r="H164" s="11" t="s">
        <v>795</v>
      </c>
    </row>
    <row r="165" spans="1:8" ht="96" x14ac:dyDescent="0.2">
      <c r="A165" s="9" t="s">
        <v>77</v>
      </c>
      <c r="B165" s="10" t="s">
        <v>656</v>
      </c>
      <c r="C165" s="79" t="s">
        <v>657</v>
      </c>
      <c r="D165" s="10" t="s">
        <v>670</v>
      </c>
      <c r="E165" s="18">
        <v>43265</v>
      </c>
      <c r="F165" s="10" t="s">
        <v>671</v>
      </c>
      <c r="G165" s="10" t="s">
        <v>835</v>
      </c>
      <c r="H165" s="11" t="s">
        <v>795</v>
      </c>
    </row>
    <row r="166" spans="1:8" ht="80" x14ac:dyDescent="0.2">
      <c r="A166" s="9" t="s">
        <v>1</v>
      </c>
      <c r="B166" s="10" t="s">
        <v>646</v>
      </c>
      <c r="C166" s="79" t="s">
        <v>647</v>
      </c>
      <c r="D166" s="10" t="s">
        <v>676</v>
      </c>
      <c r="E166" s="18">
        <v>43265</v>
      </c>
      <c r="F166" s="10" t="s">
        <v>650</v>
      </c>
      <c r="G166" s="10" t="s">
        <v>382</v>
      </c>
      <c r="H166" s="11" t="s">
        <v>700</v>
      </c>
    </row>
    <row r="167" spans="1:8" ht="144" x14ac:dyDescent="0.2">
      <c r="A167" s="9" t="s">
        <v>1</v>
      </c>
      <c r="B167" s="10" t="s">
        <v>646</v>
      </c>
      <c r="C167" s="79" t="s">
        <v>647</v>
      </c>
      <c r="D167" s="10" t="s">
        <v>675</v>
      </c>
      <c r="E167" s="18">
        <v>43265</v>
      </c>
      <c r="F167" s="10" t="s">
        <v>649</v>
      </c>
      <c r="G167" s="10" t="s">
        <v>384</v>
      </c>
      <c r="H167" s="11" t="s">
        <v>851</v>
      </c>
    </row>
    <row r="168" spans="1:8" ht="176" x14ac:dyDescent="0.2">
      <c r="A168" s="9" t="s">
        <v>1</v>
      </c>
      <c r="B168" s="10" t="s">
        <v>646</v>
      </c>
      <c r="C168" s="79" t="s">
        <v>647</v>
      </c>
      <c r="D168" s="10" t="s">
        <v>674</v>
      </c>
      <c r="E168" s="18">
        <v>43265</v>
      </c>
      <c r="F168" s="10" t="s">
        <v>648</v>
      </c>
      <c r="G168" s="10" t="s">
        <v>386</v>
      </c>
      <c r="H168" s="11" t="s">
        <v>852</v>
      </c>
    </row>
    <row r="169" spans="1:8" ht="64" x14ac:dyDescent="0.2">
      <c r="A169" s="9" t="s">
        <v>939</v>
      </c>
      <c r="B169" s="10" t="s">
        <v>1221</v>
      </c>
      <c r="C169" s="79" t="s">
        <v>1222</v>
      </c>
      <c r="D169" s="10" t="s">
        <v>1223</v>
      </c>
      <c r="E169" s="18">
        <v>43256</v>
      </c>
      <c r="F169" s="10" t="s">
        <v>1224</v>
      </c>
      <c r="G169" s="10" t="s">
        <v>835</v>
      </c>
      <c r="H169" s="11" t="s">
        <v>1225</v>
      </c>
    </row>
    <row r="170" spans="1:8" ht="64" x14ac:dyDescent="0.2">
      <c r="A170" s="9" t="s">
        <v>1</v>
      </c>
      <c r="B170" s="10" t="s">
        <v>639</v>
      </c>
      <c r="C170" s="79" t="s">
        <v>640</v>
      </c>
      <c r="D170" s="10" t="s">
        <v>641</v>
      </c>
      <c r="E170" s="18">
        <v>43231</v>
      </c>
      <c r="F170" s="10" t="s">
        <v>642</v>
      </c>
      <c r="G170" s="10" t="s">
        <v>835</v>
      </c>
      <c r="H170" s="11" t="s">
        <v>645</v>
      </c>
    </row>
    <row r="171" spans="1:8" ht="80" x14ac:dyDescent="0.2">
      <c r="A171" s="9" t="s">
        <v>1</v>
      </c>
      <c r="B171" s="10" t="s">
        <v>635</v>
      </c>
      <c r="C171" s="79" t="s">
        <v>636</v>
      </c>
      <c r="D171" s="10" t="s">
        <v>637</v>
      </c>
      <c r="E171" s="18">
        <v>43229</v>
      </c>
      <c r="F171" s="10" t="s">
        <v>643</v>
      </c>
      <c r="G171" s="10" t="s">
        <v>835</v>
      </c>
      <c r="H171" s="11" t="s">
        <v>702</v>
      </c>
    </row>
    <row r="172" spans="1:8" ht="80" x14ac:dyDescent="0.2">
      <c r="A172" s="9" t="s">
        <v>1</v>
      </c>
      <c r="B172" s="10" t="s">
        <v>630</v>
      </c>
      <c r="C172" s="79" t="s">
        <v>631</v>
      </c>
      <c r="D172" s="10" t="s">
        <v>632</v>
      </c>
      <c r="E172" s="18">
        <v>43214</v>
      </c>
      <c r="F172" s="10" t="s">
        <v>796</v>
      </c>
      <c r="G172" s="10" t="s">
        <v>835</v>
      </c>
      <c r="H172" s="11" t="s">
        <v>703</v>
      </c>
    </row>
    <row r="173" spans="1:8" ht="176" x14ac:dyDescent="0.2">
      <c r="A173" s="9" t="s">
        <v>939</v>
      </c>
      <c r="B173" s="10" t="s">
        <v>1226</v>
      </c>
      <c r="C173" s="79" t="s">
        <v>1227</v>
      </c>
      <c r="D173" s="10" t="s">
        <v>1228</v>
      </c>
      <c r="E173" s="18">
        <v>43210</v>
      </c>
      <c r="F173" s="10" t="s">
        <v>1229</v>
      </c>
      <c r="G173" s="10" t="s">
        <v>835</v>
      </c>
      <c r="H173" s="11" t="s">
        <v>1230</v>
      </c>
    </row>
    <row r="174" spans="1:8" ht="192" x14ac:dyDescent="0.2">
      <c r="A174" s="9" t="s">
        <v>939</v>
      </c>
      <c r="B174" s="10" t="s">
        <v>1231</v>
      </c>
      <c r="C174" s="79" t="s">
        <v>1232</v>
      </c>
      <c r="D174" s="10" t="s">
        <v>1233</v>
      </c>
      <c r="E174" s="18">
        <v>43208</v>
      </c>
      <c r="F174" s="10" t="s">
        <v>1234</v>
      </c>
      <c r="G174" s="10" t="s">
        <v>835</v>
      </c>
      <c r="H174" s="11" t="s">
        <v>1235</v>
      </c>
    </row>
    <row r="175" spans="1:8" ht="96" x14ac:dyDescent="0.2">
      <c r="A175" s="9" t="s">
        <v>939</v>
      </c>
      <c r="B175" s="10" t="s">
        <v>1236</v>
      </c>
      <c r="C175" s="79" t="s">
        <v>1237</v>
      </c>
      <c r="D175" s="10" t="s">
        <v>1238</v>
      </c>
      <c r="E175" s="18">
        <v>43200</v>
      </c>
      <c r="F175" s="10" t="s">
        <v>1239</v>
      </c>
      <c r="G175" s="10" t="s">
        <v>835</v>
      </c>
      <c r="H175" s="11" t="s">
        <v>1240</v>
      </c>
    </row>
    <row r="176" spans="1:8" ht="96" x14ac:dyDescent="0.2">
      <c r="A176" s="9" t="s">
        <v>939</v>
      </c>
      <c r="B176" s="10" t="s">
        <v>1241</v>
      </c>
      <c r="C176" s="79" t="s">
        <v>1242</v>
      </c>
      <c r="D176" s="10" t="s">
        <v>1243</v>
      </c>
      <c r="E176" s="18">
        <v>43200</v>
      </c>
      <c r="F176" s="10" t="s">
        <v>1244</v>
      </c>
      <c r="G176" s="10" t="s">
        <v>835</v>
      </c>
      <c r="H176" s="11" t="s">
        <v>1245</v>
      </c>
    </row>
    <row r="177" spans="1:8" ht="96" x14ac:dyDescent="0.2">
      <c r="A177" s="9" t="s">
        <v>939</v>
      </c>
      <c r="B177" s="10" t="s">
        <v>1246</v>
      </c>
      <c r="C177" s="79" t="s">
        <v>1247</v>
      </c>
      <c r="D177" s="10" t="s">
        <v>1248</v>
      </c>
      <c r="E177" s="18">
        <v>43200</v>
      </c>
      <c r="F177" s="10" t="s">
        <v>1249</v>
      </c>
      <c r="G177" s="10" t="s">
        <v>835</v>
      </c>
      <c r="H177" s="11" t="s">
        <v>1250</v>
      </c>
    </row>
    <row r="178" spans="1:8" ht="80" x14ac:dyDescent="0.2">
      <c r="A178" s="9" t="s">
        <v>939</v>
      </c>
      <c r="B178" s="10" t="s">
        <v>1251</v>
      </c>
      <c r="C178" s="79" t="s">
        <v>1252</v>
      </c>
      <c r="D178" s="10" t="s">
        <v>1253</v>
      </c>
      <c r="E178" s="18">
        <v>43192</v>
      </c>
      <c r="F178" s="10" t="s">
        <v>1254</v>
      </c>
      <c r="G178" s="10" t="s">
        <v>835</v>
      </c>
      <c r="H178" s="11" t="s">
        <v>1255</v>
      </c>
    </row>
    <row r="179" spans="1:8" ht="96" x14ac:dyDescent="0.2">
      <c r="A179" s="9" t="s">
        <v>1</v>
      </c>
      <c r="B179" s="10" t="s">
        <v>626</v>
      </c>
      <c r="C179" s="79" t="s">
        <v>627</v>
      </c>
      <c r="D179" s="10" t="s">
        <v>628</v>
      </c>
      <c r="E179" s="18">
        <v>43187</v>
      </c>
      <c r="F179" s="10" t="s">
        <v>629</v>
      </c>
      <c r="G179" s="10" t="s">
        <v>835</v>
      </c>
      <c r="H179" s="11" t="s">
        <v>704</v>
      </c>
    </row>
    <row r="180" spans="1:8" ht="64" x14ac:dyDescent="0.2">
      <c r="A180" s="9" t="s">
        <v>939</v>
      </c>
      <c r="B180" s="10" t="s">
        <v>1256</v>
      </c>
      <c r="C180" s="79" t="s">
        <v>1257</v>
      </c>
      <c r="D180" s="10" t="s">
        <v>1258</v>
      </c>
      <c r="E180" s="18">
        <v>43174</v>
      </c>
      <c r="F180" s="10" t="s">
        <v>1259</v>
      </c>
      <c r="G180" s="10" t="s">
        <v>835</v>
      </c>
      <c r="H180" s="11" t="s">
        <v>1260</v>
      </c>
    </row>
    <row r="181" spans="1:8" ht="112" x14ac:dyDescent="0.2">
      <c r="A181" s="9" t="s">
        <v>939</v>
      </c>
      <c r="B181" s="10" t="s">
        <v>1261</v>
      </c>
      <c r="C181" s="79" t="s">
        <v>1262</v>
      </c>
      <c r="D181" s="10" t="s">
        <v>1263</v>
      </c>
      <c r="E181" s="18">
        <v>43139</v>
      </c>
      <c r="F181" s="10" t="s">
        <v>1264</v>
      </c>
      <c r="G181" s="10" t="s">
        <v>835</v>
      </c>
      <c r="H181" s="11" t="s">
        <v>1265</v>
      </c>
    </row>
    <row r="182" spans="1:8" ht="64" x14ac:dyDescent="0.2">
      <c r="A182" s="9" t="s">
        <v>1</v>
      </c>
      <c r="B182" s="10" t="s">
        <v>621</v>
      </c>
      <c r="C182" s="79" t="s">
        <v>622</v>
      </c>
      <c r="D182" s="10" t="s">
        <v>623</v>
      </c>
      <c r="E182" s="18">
        <v>43133</v>
      </c>
      <c r="F182" s="10" t="s">
        <v>624</v>
      </c>
      <c r="G182" s="10" t="s">
        <v>835</v>
      </c>
      <c r="H182" s="11" t="s">
        <v>625</v>
      </c>
    </row>
    <row r="183" spans="1:8" ht="48" x14ac:dyDescent="0.2">
      <c r="A183" s="9" t="s">
        <v>939</v>
      </c>
      <c r="B183" s="10" t="s">
        <v>1266</v>
      </c>
      <c r="C183" s="79" t="s">
        <v>1267</v>
      </c>
      <c r="D183" s="10" t="s">
        <v>1268</v>
      </c>
      <c r="E183" s="18">
        <v>43121</v>
      </c>
      <c r="F183" s="10" t="s">
        <v>1269</v>
      </c>
      <c r="G183" s="10" t="s">
        <v>835</v>
      </c>
      <c r="H183" s="11" t="s">
        <v>1270</v>
      </c>
    </row>
    <row r="184" spans="1:8" ht="48" x14ac:dyDescent="0.2">
      <c r="A184" s="9" t="s">
        <v>939</v>
      </c>
      <c r="B184" s="10" t="s">
        <v>1271</v>
      </c>
      <c r="C184" s="79" t="s">
        <v>1272</v>
      </c>
      <c r="D184" s="10" t="s">
        <v>1273</v>
      </c>
      <c r="E184" s="18">
        <v>43121</v>
      </c>
      <c r="F184" s="10" t="s">
        <v>1274</v>
      </c>
      <c r="G184" s="10" t="s">
        <v>835</v>
      </c>
      <c r="H184" s="11" t="s">
        <v>1275</v>
      </c>
    </row>
    <row r="185" spans="1:8" ht="64" x14ac:dyDescent="0.2">
      <c r="A185" s="9" t="s">
        <v>939</v>
      </c>
      <c r="B185" s="10" t="s">
        <v>1276</v>
      </c>
      <c r="C185" s="79" t="s">
        <v>1277</v>
      </c>
      <c r="D185" s="10" t="s">
        <v>1278</v>
      </c>
      <c r="E185" s="18">
        <v>43119</v>
      </c>
      <c r="F185" s="10" t="s">
        <v>1279</v>
      </c>
      <c r="G185" s="10" t="s">
        <v>835</v>
      </c>
      <c r="H185" s="11" t="s">
        <v>1280</v>
      </c>
    </row>
    <row r="186" spans="1:8" ht="64" x14ac:dyDescent="0.2">
      <c r="A186" s="9" t="s">
        <v>939</v>
      </c>
      <c r="B186" s="10" t="s">
        <v>1281</v>
      </c>
      <c r="C186" s="79" t="s">
        <v>1282</v>
      </c>
      <c r="D186" s="10" t="s">
        <v>1283</v>
      </c>
      <c r="E186" s="18">
        <v>43115</v>
      </c>
      <c r="F186" s="10" t="s">
        <v>1284</v>
      </c>
      <c r="G186" s="10" t="s">
        <v>835</v>
      </c>
      <c r="H186" s="11" t="s">
        <v>1285</v>
      </c>
    </row>
    <row r="187" spans="1:8" ht="112" x14ac:dyDescent="0.2">
      <c r="A187" s="9" t="s">
        <v>77</v>
      </c>
      <c r="B187" s="10" t="s">
        <v>450</v>
      </c>
      <c r="C187" s="79" t="s">
        <v>451</v>
      </c>
      <c r="D187" s="10" t="s">
        <v>452</v>
      </c>
      <c r="E187" s="18">
        <v>43091</v>
      </c>
      <c r="F187" s="10" t="s">
        <v>797</v>
      </c>
      <c r="G187" s="10" t="s">
        <v>835</v>
      </c>
      <c r="H187" s="11" t="s">
        <v>798</v>
      </c>
    </row>
    <row r="188" spans="1:8" ht="160" x14ac:dyDescent="0.2">
      <c r="A188" s="9" t="s">
        <v>77</v>
      </c>
      <c r="B188" s="10" t="s">
        <v>447</v>
      </c>
      <c r="C188" s="79" t="s">
        <v>448</v>
      </c>
      <c r="D188" s="10" t="s">
        <v>449</v>
      </c>
      <c r="E188" s="18">
        <v>43056</v>
      </c>
      <c r="F188" s="10" t="s">
        <v>799</v>
      </c>
      <c r="G188" s="10" t="s">
        <v>835</v>
      </c>
      <c r="H188" s="11" t="s">
        <v>800</v>
      </c>
    </row>
    <row r="189" spans="1:8" ht="64" x14ac:dyDescent="0.2">
      <c r="A189" s="9" t="s">
        <v>1</v>
      </c>
      <c r="B189" s="10" t="s">
        <v>444</v>
      </c>
      <c r="C189" s="79" t="s">
        <v>445</v>
      </c>
      <c r="D189" s="10" t="s">
        <v>446</v>
      </c>
      <c r="E189" s="18">
        <v>43043</v>
      </c>
      <c r="F189" s="10" t="s">
        <v>465</v>
      </c>
      <c r="G189" s="10" t="s">
        <v>835</v>
      </c>
      <c r="H189" s="11" t="s">
        <v>466</v>
      </c>
    </row>
    <row r="190" spans="1:8" ht="409.6" x14ac:dyDescent="0.2">
      <c r="A190" s="9" t="s">
        <v>939</v>
      </c>
      <c r="B190" s="10" t="s">
        <v>985</v>
      </c>
      <c r="C190" s="79" t="s">
        <v>986</v>
      </c>
      <c r="D190" s="10" t="s">
        <v>987</v>
      </c>
      <c r="E190" s="18">
        <v>43041</v>
      </c>
      <c r="F190" s="10" t="s">
        <v>988</v>
      </c>
      <c r="G190" s="10" t="s">
        <v>384</v>
      </c>
      <c r="H190" s="11" t="s">
        <v>989</v>
      </c>
    </row>
    <row r="191" spans="1:8" ht="192" x14ac:dyDescent="0.2">
      <c r="A191" s="9" t="s">
        <v>939</v>
      </c>
      <c r="B191" s="10" t="s">
        <v>985</v>
      </c>
      <c r="C191" s="79" t="s">
        <v>986</v>
      </c>
      <c r="D191" s="10" t="s">
        <v>990</v>
      </c>
      <c r="E191" s="18">
        <v>43041</v>
      </c>
      <c r="F191" s="10" t="s">
        <v>991</v>
      </c>
      <c r="G191" s="10" t="s">
        <v>384</v>
      </c>
      <c r="H191" s="11" t="s">
        <v>992</v>
      </c>
    </row>
    <row r="192" spans="1:8" ht="80" x14ac:dyDescent="0.2">
      <c r="A192" s="9" t="s">
        <v>1</v>
      </c>
      <c r="B192" s="10" t="s">
        <v>413</v>
      </c>
      <c r="C192" s="79" t="s">
        <v>414</v>
      </c>
      <c r="D192" s="10" t="s">
        <v>443</v>
      </c>
      <c r="E192" s="18">
        <v>43032</v>
      </c>
      <c r="F192" s="10" t="s">
        <v>415</v>
      </c>
      <c r="G192" s="10" t="s">
        <v>835</v>
      </c>
      <c r="H192" s="11" t="s">
        <v>468</v>
      </c>
    </row>
    <row r="193" spans="1:8" ht="80" x14ac:dyDescent="0.2">
      <c r="A193" s="9" t="s">
        <v>1</v>
      </c>
      <c r="B193" s="10" t="s">
        <v>440</v>
      </c>
      <c r="C193" s="79" t="s">
        <v>441</v>
      </c>
      <c r="D193" s="10" t="s">
        <v>442</v>
      </c>
      <c r="E193" s="18">
        <v>43031</v>
      </c>
      <c r="F193" s="10" t="s">
        <v>467</v>
      </c>
      <c r="G193" s="10" t="s">
        <v>835</v>
      </c>
      <c r="H193" s="11" t="s">
        <v>633</v>
      </c>
    </row>
    <row r="194" spans="1:8" ht="128" x14ac:dyDescent="0.2">
      <c r="A194" s="9" t="s">
        <v>77</v>
      </c>
      <c r="B194" s="10" t="s">
        <v>416</v>
      </c>
      <c r="C194" s="79" t="s">
        <v>417</v>
      </c>
      <c r="D194" s="10" t="s">
        <v>418</v>
      </c>
      <c r="E194" s="18">
        <v>43012</v>
      </c>
      <c r="F194" s="10" t="s">
        <v>801</v>
      </c>
      <c r="G194" s="10" t="s">
        <v>386</v>
      </c>
      <c r="H194" s="11" t="s">
        <v>678</v>
      </c>
    </row>
    <row r="195" spans="1:8" ht="224" x14ac:dyDescent="0.2">
      <c r="A195" s="9" t="s">
        <v>1</v>
      </c>
      <c r="B195" s="10" t="s">
        <v>402</v>
      </c>
      <c r="C195" s="79" t="s">
        <v>403</v>
      </c>
      <c r="D195" s="10" t="s">
        <v>407</v>
      </c>
      <c r="E195" s="18">
        <v>42950</v>
      </c>
      <c r="F195" s="10" t="s">
        <v>802</v>
      </c>
      <c r="G195" s="10" t="s">
        <v>835</v>
      </c>
      <c r="H195" s="11" t="s">
        <v>469</v>
      </c>
    </row>
    <row r="196" spans="1:8" ht="240" x14ac:dyDescent="0.2">
      <c r="A196" s="9" t="s">
        <v>1</v>
      </c>
      <c r="B196" s="10" t="s">
        <v>402</v>
      </c>
      <c r="C196" s="79" t="s">
        <v>403</v>
      </c>
      <c r="D196" s="10" t="s">
        <v>408</v>
      </c>
      <c r="E196" s="18">
        <v>42950</v>
      </c>
      <c r="F196" s="10" t="s">
        <v>803</v>
      </c>
      <c r="G196" s="10" t="s">
        <v>835</v>
      </c>
      <c r="H196" s="11" t="s">
        <v>934</v>
      </c>
    </row>
    <row r="197" spans="1:8" ht="144" x14ac:dyDescent="0.2">
      <c r="A197" s="9" t="s">
        <v>1</v>
      </c>
      <c r="B197" s="10" t="s">
        <v>402</v>
      </c>
      <c r="C197" s="79" t="s">
        <v>403</v>
      </c>
      <c r="D197" s="10" t="s">
        <v>405</v>
      </c>
      <c r="E197" s="18">
        <v>42950</v>
      </c>
      <c r="F197" s="10" t="s">
        <v>751</v>
      </c>
      <c r="G197" s="10" t="s">
        <v>384</v>
      </c>
      <c r="H197" s="11" t="s">
        <v>1795</v>
      </c>
    </row>
    <row r="198" spans="1:8" ht="128" x14ac:dyDescent="0.2">
      <c r="A198" s="9" t="s">
        <v>1</v>
      </c>
      <c r="B198" s="10" t="s">
        <v>402</v>
      </c>
      <c r="C198" s="79" t="s">
        <v>403</v>
      </c>
      <c r="D198" s="10" t="s">
        <v>406</v>
      </c>
      <c r="E198" s="18">
        <v>42950</v>
      </c>
      <c r="F198" s="10" t="s">
        <v>752</v>
      </c>
      <c r="G198" s="10" t="s">
        <v>384</v>
      </c>
      <c r="H198" s="11" t="s">
        <v>1287</v>
      </c>
    </row>
    <row r="199" spans="1:8" ht="96" x14ac:dyDescent="0.2">
      <c r="A199" s="9" t="s">
        <v>1</v>
      </c>
      <c r="B199" s="10" t="s">
        <v>402</v>
      </c>
      <c r="C199" s="79" t="s">
        <v>403</v>
      </c>
      <c r="D199" s="10" t="s">
        <v>404</v>
      </c>
      <c r="E199" s="18">
        <v>42950</v>
      </c>
      <c r="F199" s="10" t="s">
        <v>750</v>
      </c>
      <c r="G199" s="10" t="s">
        <v>386</v>
      </c>
      <c r="H199" s="11" t="s">
        <v>1286</v>
      </c>
    </row>
    <row r="200" spans="1:8" ht="112" x14ac:dyDescent="0.2">
      <c r="A200" s="9" t="s">
        <v>939</v>
      </c>
      <c r="B200" s="10" t="s">
        <v>1288</v>
      </c>
      <c r="C200" s="79" t="s">
        <v>1289</v>
      </c>
      <c r="D200" s="10" t="s">
        <v>1290</v>
      </c>
      <c r="E200" s="18">
        <v>42928</v>
      </c>
      <c r="F200" s="10" t="s">
        <v>1291</v>
      </c>
      <c r="G200" s="10" t="s">
        <v>835</v>
      </c>
      <c r="H200" s="11" t="s">
        <v>1292</v>
      </c>
    </row>
    <row r="201" spans="1:8" ht="144" x14ac:dyDescent="0.2">
      <c r="A201" s="9" t="s">
        <v>939</v>
      </c>
      <c r="B201" s="10" t="s">
        <v>1293</v>
      </c>
      <c r="C201" s="79" t="s">
        <v>1294</v>
      </c>
      <c r="D201" s="10" t="s">
        <v>1295</v>
      </c>
      <c r="E201" s="18">
        <v>42907</v>
      </c>
      <c r="F201" s="10" t="s">
        <v>1296</v>
      </c>
      <c r="G201" s="10" t="s">
        <v>835</v>
      </c>
      <c r="H201" s="11" t="s">
        <v>1297</v>
      </c>
    </row>
    <row r="202" spans="1:8" ht="96" x14ac:dyDescent="0.2">
      <c r="A202" s="9" t="s">
        <v>1</v>
      </c>
      <c r="B202" s="10" t="s">
        <v>378</v>
      </c>
      <c r="C202" s="79" t="s">
        <v>379</v>
      </c>
      <c r="D202" s="10" t="s">
        <v>380</v>
      </c>
      <c r="E202" s="18">
        <v>42902</v>
      </c>
      <c r="F202" s="10" t="s">
        <v>471</v>
      </c>
      <c r="G202" s="10" t="s">
        <v>835</v>
      </c>
      <c r="H202" s="11" t="s">
        <v>472</v>
      </c>
    </row>
    <row r="203" spans="1:8" ht="192" x14ac:dyDescent="0.2">
      <c r="A203" s="9" t="s">
        <v>77</v>
      </c>
      <c r="B203" s="10" t="s">
        <v>374</v>
      </c>
      <c r="C203" s="79" t="s">
        <v>375</v>
      </c>
      <c r="D203" s="10" t="s">
        <v>394</v>
      </c>
      <c r="E203" s="18">
        <v>42898</v>
      </c>
      <c r="F203" s="10" t="s">
        <v>804</v>
      </c>
      <c r="G203" s="10" t="s">
        <v>384</v>
      </c>
      <c r="H203" s="11" t="s">
        <v>1786</v>
      </c>
    </row>
    <row r="204" spans="1:8" ht="128" x14ac:dyDescent="0.2">
      <c r="A204" s="9" t="s">
        <v>77</v>
      </c>
      <c r="B204" s="10" t="s">
        <v>374</v>
      </c>
      <c r="C204" s="79" t="s">
        <v>375</v>
      </c>
      <c r="D204" s="10" t="s">
        <v>396</v>
      </c>
      <c r="E204" s="18">
        <v>42898</v>
      </c>
      <c r="F204" s="10" t="s">
        <v>420</v>
      </c>
      <c r="G204" s="10" t="s">
        <v>384</v>
      </c>
      <c r="H204" s="11" t="s">
        <v>1788</v>
      </c>
    </row>
    <row r="205" spans="1:8" ht="224" x14ac:dyDescent="0.2">
      <c r="A205" s="9" t="s">
        <v>77</v>
      </c>
      <c r="B205" s="10" t="s">
        <v>374</v>
      </c>
      <c r="C205" s="79" t="s">
        <v>375</v>
      </c>
      <c r="D205" s="10" t="s">
        <v>395</v>
      </c>
      <c r="E205" s="18">
        <v>42898</v>
      </c>
      <c r="F205" s="10" t="s">
        <v>419</v>
      </c>
      <c r="G205" s="10" t="s">
        <v>384</v>
      </c>
      <c r="H205" s="11" t="s">
        <v>1787</v>
      </c>
    </row>
    <row r="206" spans="1:8" ht="272" x14ac:dyDescent="0.2">
      <c r="A206" s="9" t="s">
        <v>77</v>
      </c>
      <c r="B206" s="10" t="s">
        <v>374</v>
      </c>
      <c r="C206" s="79" t="s">
        <v>375</v>
      </c>
      <c r="D206" s="10" t="s">
        <v>397</v>
      </c>
      <c r="E206" s="18">
        <v>42898</v>
      </c>
      <c r="F206" s="10" t="s">
        <v>454</v>
      </c>
      <c r="G206" s="10" t="s">
        <v>384</v>
      </c>
      <c r="H206" s="11" t="s">
        <v>1789</v>
      </c>
    </row>
    <row r="207" spans="1:8" ht="208" x14ac:dyDescent="0.2">
      <c r="A207" s="9" t="s">
        <v>939</v>
      </c>
      <c r="B207" s="10" t="s">
        <v>1298</v>
      </c>
      <c r="C207" s="79" t="s">
        <v>1299</v>
      </c>
      <c r="D207" s="10" t="s">
        <v>1300</v>
      </c>
      <c r="E207" s="18">
        <v>42887</v>
      </c>
      <c r="F207" s="10" t="s">
        <v>1301</v>
      </c>
      <c r="G207" s="10" t="s">
        <v>835</v>
      </c>
      <c r="H207" s="11" t="s">
        <v>1302</v>
      </c>
    </row>
    <row r="208" spans="1:8" ht="112" x14ac:dyDescent="0.2">
      <c r="A208" s="9" t="s">
        <v>939</v>
      </c>
      <c r="B208" s="10" t="s">
        <v>1303</v>
      </c>
      <c r="C208" s="79" t="s">
        <v>1304</v>
      </c>
      <c r="D208" s="10" t="s">
        <v>1305</v>
      </c>
      <c r="E208" s="18">
        <v>42885</v>
      </c>
      <c r="F208" s="10" t="s">
        <v>1306</v>
      </c>
      <c r="G208" s="10" t="s">
        <v>835</v>
      </c>
      <c r="H208" s="11" t="s">
        <v>1307</v>
      </c>
    </row>
    <row r="209" spans="1:8" ht="144" x14ac:dyDescent="0.2">
      <c r="A209" s="9" t="s">
        <v>77</v>
      </c>
      <c r="B209" s="10" t="s">
        <v>371</v>
      </c>
      <c r="C209" s="79" t="s">
        <v>372</v>
      </c>
      <c r="D209" s="10" t="s">
        <v>373</v>
      </c>
      <c r="E209" s="18">
        <v>42885</v>
      </c>
      <c r="F209" s="10" t="s">
        <v>508</v>
      </c>
      <c r="G209" s="10" t="s">
        <v>835</v>
      </c>
      <c r="H209" s="11" t="s">
        <v>509</v>
      </c>
    </row>
    <row r="210" spans="1:8" ht="350" x14ac:dyDescent="0.2">
      <c r="A210" s="9" t="s">
        <v>77</v>
      </c>
      <c r="B210" s="10" t="s">
        <v>365</v>
      </c>
      <c r="C210" s="79" t="s">
        <v>366</v>
      </c>
      <c r="D210" s="10" t="s">
        <v>368</v>
      </c>
      <c r="E210" s="18">
        <v>42880</v>
      </c>
      <c r="F210" s="10" t="s">
        <v>369</v>
      </c>
      <c r="G210" s="10" t="s">
        <v>805</v>
      </c>
      <c r="H210" s="11" t="s">
        <v>1730</v>
      </c>
    </row>
    <row r="211" spans="1:8" ht="208" x14ac:dyDescent="0.2">
      <c r="A211" s="9" t="s">
        <v>77</v>
      </c>
      <c r="B211" s="10" t="s">
        <v>365</v>
      </c>
      <c r="C211" s="79" t="s">
        <v>366</v>
      </c>
      <c r="D211" s="10" t="s">
        <v>367</v>
      </c>
      <c r="E211" s="18">
        <v>42880</v>
      </c>
      <c r="F211" s="10" t="s">
        <v>459</v>
      </c>
      <c r="G211" s="10" t="s">
        <v>386</v>
      </c>
      <c r="H211" s="11" t="s">
        <v>1735</v>
      </c>
    </row>
    <row r="212" spans="1:8" ht="240" x14ac:dyDescent="0.2">
      <c r="A212" s="9" t="s">
        <v>939</v>
      </c>
      <c r="B212" s="10" t="s">
        <v>1308</v>
      </c>
      <c r="C212" s="79" t="s">
        <v>1309</v>
      </c>
      <c r="D212" s="10" t="s">
        <v>1310</v>
      </c>
      <c r="E212" s="18">
        <v>42878</v>
      </c>
      <c r="F212" s="10" t="s">
        <v>1311</v>
      </c>
      <c r="G212" s="10" t="s">
        <v>835</v>
      </c>
      <c r="H212" s="11" t="s">
        <v>1312</v>
      </c>
    </row>
    <row r="213" spans="1:8" ht="96" x14ac:dyDescent="0.2">
      <c r="A213" s="9" t="s">
        <v>77</v>
      </c>
      <c r="B213" s="10" t="s">
        <v>362</v>
      </c>
      <c r="C213" s="79" t="s">
        <v>363</v>
      </c>
      <c r="D213" s="10" t="s">
        <v>364</v>
      </c>
      <c r="E213" s="18">
        <v>42877</v>
      </c>
      <c r="F213" s="10" t="s">
        <v>510</v>
      </c>
      <c r="G213" s="10" t="s">
        <v>835</v>
      </c>
      <c r="H213" s="11" t="s">
        <v>511</v>
      </c>
    </row>
    <row r="214" spans="1:8" ht="96" x14ac:dyDescent="0.2">
      <c r="A214" s="9" t="s">
        <v>939</v>
      </c>
      <c r="B214" s="10" t="s">
        <v>1313</v>
      </c>
      <c r="C214" s="79" t="s">
        <v>1314</v>
      </c>
      <c r="D214" s="10" t="s">
        <v>1315</v>
      </c>
      <c r="E214" s="18">
        <v>42874</v>
      </c>
      <c r="F214" s="10" t="s">
        <v>1316</v>
      </c>
      <c r="G214" s="10" t="s">
        <v>835</v>
      </c>
      <c r="H214" s="11" t="s">
        <v>1317</v>
      </c>
    </row>
    <row r="215" spans="1:8" ht="128" x14ac:dyDescent="0.2">
      <c r="A215" s="9" t="s">
        <v>939</v>
      </c>
      <c r="B215" s="10" t="s">
        <v>1318</v>
      </c>
      <c r="C215" s="79" t="s">
        <v>1319</v>
      </c>
      <c r="D215" s="10" t="s">
        <v>1320</v>
      </c>
      <c r="E215" s="18">
        <v>42873</v>
      </c>
      <c r="F215" s="10" t="s">
        <v>1321</v>
      </c>
      <c r="G215" s="10" t="s">
        <v>835</v>
      </c>
      <c r="H215" s="11" t="s">
        <v>1322</v>
      </c>
    </row>
    <row r="216" spans="1:8" ht="192" x14ac:dyDescent="0.2">
      <c r="A216" s="9" t="s">
        <v>77</v>
      </c>
      <c r="B216" s="10" t="s">
        <v>359</v>
      </c>
      <c r="C216" s="79" t="s">
        <v>360</v>
      </c>
      <c r="D216" s="10" t="s">
        <v>361</v>
      </c>
      <c r="E216" s="18">
        <v>42873</v>
      </c>
      <c r="F216" s="10" t="s">
        <v>506</v>
      </c>
      <c r="G216" s="10" t="s">
        <v>835</v>
      </c>
      <c r="H216" s="11" t="s">
        <v>507</v>
      </c>
    </row>
    <row r="217" spans="1:8" ht="112" x14ac:dyDescent="0.2">
      <c r="A217" s="9" t="s">
        <v>939</v>
      </c>
      <c r="B217" s="10" t="s">
        <v>1323</v>
      </c>
      <c r="C217" s="79" t="s">
        <v>1324</v>
      </c>
      <c r="D217" s="10" t="s">
        <v>1325</v>
      </c>
      <c r="E217" s="18">
        <v>42872</v>
      </c>
      <c r="F217" s="10" t="s">
        <v>1326</v>
      </c>
      <c r="G217" s="10" t="s">
        <v>835</v>
      </c>
      <c r="H217" s="11" t="s">
        <v>1327</v>
      </c>
    </row>
    <row r="218" spans="1:8" ht="96" x14ac:dyDescent="0.2">
      <c r="A218" s="9" t="s">
        <v>939</v>
      </c>
      <c r="B218" s="10" t="s">
        <v>1328</v>
      </c>
      <c r="C218" s="79" t="s">
        <v>1329</v>
      </c>
      <c r="D218" s="10" t="s">
        <v>1330</v>
      </c>
      <c r="E218" s="18">
        <v>42853</v>
      </c>
      <c r="F218" s="10" t="s">
        <v>1331</v>
      </c>
      <c r="G218" s="10" t="s">
        <v>835</v>
      </c>
      <c r="H218" s="11" t="s">
        <v>1332</v>
      </c>
    </row>
    <row r="219" spans="1:8" ht="128" x14ac:dyDescent="0.2">
      <c r="A219" s="9" t="s">
        <v>939</v>
      </c>
      <c r="B219" s="10" t="s">
        <v>1333</v>
      </c>
      <c r="C219" s="79" t="s">
        <v>1334</v>
      </c>
      <c r="D219" s="10" t="s">
        <v>1335</v>
      </c>
      <c r="E219" s="18">
        <v>42853</v>
      </c>
      <c r="F219" s="10" t="s">
        <v>1336</v>
      </c>
      <c r="G219" s="10" t="s">
        <v>835</v>
      </c>
      <c r="H219" s="11" t="s">
        <v>1337</v>
      </c>
    </row>
    <row r="220" spans="1:8" ht="96" x14ac:dyDescent="0.2">
      <c r="A220" s="9" t="s">
        <v>939</v>
      </c>
      <c r="B220" s="10" t="s">
        <v>1338</v>
      </c>
      <c r="C220" s="79" t="s">
        <v>1339</v>
      </c>
      <c r="D220" s="10" t="s">
        <v>1340</v>
      </c>
      <c r="E220" s="18">
        <v>42851</v>
      </c>
      <c r="F220" s="10" t="s">
        <v>1341</v>
      </c>
      <c r="G220" s="10" t="s">
        <v>835</v>
      </c>
      <c r="H220" s="11" t="s">
        <v>1342</v>
      </c>
    </row>
    <row r="221" spans="1:8" ht="192" x14ac:dyDescent="0.2">
      <c r="A221" s="9" t="s">
        <v>939</v>
      </c>
      <c r="B221" s="10" t="s">
        <v>1343</v>
      </c>
      <c r="C221" s="79" t="s">
        <v>1344</v>
      </c>
      <c r="D221" s="10" t="s">
        <v>1345</v>
      </c>
      <c r="E221" s="18">
        <v>42851</v>
      </c>
      <c r="F221" s="10" t="s">
        <v>1346</v>
      </c>
      <c r="G221" s="10" t="s">
        <v>835</v>
      </c>
      <c r="H221" s="11" t="s">
        <v>1347</v>
      </c>
    </row>
    <row r="222" spans="1:8" ht="80" x14ac:dyDescent="0.2">
      <c r="A222" s="9" t="s">
        <v>939</v>
      </c>
      <c r="B222" s="10" t="s">
        <v>1348</v>
      </c>
      <c r="C222" s="79" t="s">
        <v>1349</v>
      </c>
      <c r="D222" s="10" t="s">
        <v>1350</v>
      </c>
      <c r="E222" s="18">
        <v>42850</v>
      </c>
      <c r="F222" s="10" t="s">
        <v>1351</v>
      </c>
      <c r="G222" s="10" t="s">
        <v>835</v>
      </c>
      <c r="H222" s="11" t="s">
        <v>1352</v>
      </c>
    </row>
    <row r="223" spans="1:8" ht="112" x14ac:dyDescent="0.2">
      <c r="A223" s="9" t="s">
        <v>939</v>
      </c>
      <c r="B223" s="10" t="s">
        <v>1353</v>
      </c>
      <c r="C223" s="79" t="s">
        <v>1354</v>
      </c>
      <c r="D223" s="10" t="s">
        <v>1355</v>
      </c>
      <c r="E223" s="18">
        <v>42825</v>
      </c>
      <c r="F223" s="10" t="s">
        <v>1356</v>
      </c>
      <c r="G223" s="10" t="s">
        <v>835</v>
      </c>
      <c r="H223" s="11" t="s">
        <v>1357</v>
      </c>
    </row>
    <row r="224" spans="1:8" ht="128" x14ac:dyDescent="0.2">
      <c r="A224" s="9" t="s">
        <v>1</v>
      </c>
      <c r="B224" s="10" t="s">
        <v>183</v>
      </c>
      <c r="C224" s="79" t="s">
        <v>184</v>
      </c>
      <c r="D224" s="10" t="s">
        <v>185</v>
      </c>
      <c r="E224" s="18">
        <v>42807</v>
      </c>
      <c r="F224" s="10" t="s">
        <v>473</v>
      </c>
      <c r="G224" s="10" t="s">
        <v>835</v>
      </c>
      <c r="H224" s="11" t="s">
        <v>634</v>
      </c>
    </row>
    <row r="225" spans="1:8" ht="112" x14ac:dyDescent="0.2">
      <c r="A225" s="9" t="s">
        <v>77</v>
      </c>
      <c r="B225" s="10" t="s">
        <v>78</v>
      </c>
      <c r="C225" s="79" t="s">
        <v>79</v>
      </c>
      <c r="D225" s="10" t="s">
        <v>80</v>
      </c>
      <c r="E225" s="18">
        <v>42806</v>
      </c>
      <c r="F225" s="10" t="s">
        <v>512</v>
      </c>
      <c r="G225" s="10" t="s">
        <v>835</v>
      </c>
      <c r="H225" s="11" t="s">
        <v>409</v>
      </c>
    </row>
    <row r="226" spans="1:8" ht="112" x14ac:dyDescent="0.2">
      <c r="A226" s="9" t="s">
        <v>939</v>
      </c>
      <c r="B226" s="10" t="s">
        <v>1358</v>
      </c>
      <c r="C226" s="79" t="s">
        <v>1359</v>
      </c>
      <c r="D226" s="10" t="s">
        <v>1360</v>
      </c>
      <c r="E226" s="18">
        <v>42755</v>
      </c>
      <c r="F226" s="10" t="s">
        <v>1361</v>
      </c>
      <c r="G226" s="10" t="s">
        <v>835</v>
      </c>
      <c r="H226" s="11" t="s">
        <v>1362</v>
      </c>
    </row>
    <row r="227" spans="1:8" ht="64" x14ac:dyDescent="0.2">
      <c r="A227" s="9" t="s">
        <v>77</v>
      </c>
      <c r="B227" s="10" t="s">
        <v>91</v>
      </c>
      <c r="C227" s="79" t="s">
        <v>92</v>
      </c>
      <c r="D227" s="10" t="s">
        <v>93</v>
      </c>
      <c r="E227" s="18">
        <v>42755</v>
      </c>
      <c r="F227" s="10" t="s">
        <v>518</v>
      </c>
      <c r="G227" s="10" t="s">
        <v>835</v>
      </c>
      <c r="H227" s="11" t="s">
        <v>519</v>
      </c>
    </row>
    <row r="228" spans="1:8" ht="144" x14ac:dyDescent="0.2">
      <c r="A228" s="9" t="s">
        <v>939</v>
      </c>
      <c r="B228" s="10" t="s">
        <v>1363</v>
      </c>
      <c r="C228" s="79" t="s">
        <v>1364</v>
      </c>
      <c r="D228" s="10" t="s">
        <v>1365</v>
      </c>
      <c r="E228" s="18">
        <v>42745</v>
      </c>
      <c r="F228" s="10" t="s">
        <v>1366</v>
      </c>
      <c r="G228" s="10" t="s">
        <v>835</v>
      </c>
      <c r="H228" s="11" t="s">
        <v>1367</v>
      </c>
    </row>
    <row r="229" spans="1:8" ht="176" x14ac:dyDescent="0.2">
      <c r="A229" s="9" t="s">
        <v>939</v>
      </c>
      <c r="B229" s="10" t="s">
        <v>1368</v>
      </c>
      <c r="C229" s="79" t="s">
        <v>1369</v>
      </c>
      <c r="D229" s="10" t="s">
        <v>1370</v>
      </c>
      <c r="E229" s="18">
        <v>42727</v>
      </c>
      <c r="F229" s="10" t="s">
        <v>1371</v>
      </c>
      <c r="G229" s="10" t="s">
        <v>835</v>
      </c>
      <c r="H229" s="11" t="s">
        <v>1372</v>
      </c>
    </row>
    <row r="230" spans="1:8" ht="176" x14ac:dyDescent="0.2">
      <c r="A230" s="9" t="s">
        <v>939</v>
      </c>
      <c r="B230" s="10" t="s">
        <v>1373</v>
      </c>
      <c r="C230" s="79" t="s">
        <v>1374</v>
      </c>
      <c r="D230" s="10" t="s">
        <v>1375</v>
      </c>
      <c r="E230" s="18">
        <v>42726</v>
      </c>
      <c r="F230" s="10" t="s">
        <v>1376</v>
      </c>
      <c r="G230" s="10" t="s">
        <v>835</v>
      </c>
      <c r="H230" s="11" t="s">
        <v>1377</v>
      </c>
    </row>
    <row r="231" spans="1:8" ht="192" x14ac:dyDescent="0.2">
      <c r="A231" s="9" t="s">
        <v>939</v>
      </c>
      <c r="B231" s="10" t="s">
        <v>1378</v>
      </c>
      <c r="C231" s="79" t="s">
        <v>1379</v>
      </c>
      <c r="D231" s="10" t="s">
        <v>1380</v>
      </c>
      <c r="E231" s="18">
        <v>42726</v>
      </c>
      <c r="F231" s="10" t="s">
        <v>1381</v>
      </c>
      <c r="G231" s="10" t="s">
        <v>835</v>
      </c>
      <c r="H231" s="11" t="s">
        <v>1382</v>
      </c>
    </row>
    <row r="232" spans="1:8" ht="48" x14ac:dyDescent="0.2">
      <c r="A232" s="9" t="s">
        <v>77</v>
      </c>
      <c r="B232" s="10" t="s">
        <v>115</v>
      </c>
      <c r="C232" s="79" t="s">
        <v>116</v>
      </c>
      <c r="D232" s="10" t="s">
        <v>121</v>
      </c>
      <c r="E232" s="18">
        <v>42726</v>
      </c>
      <c r="F232" s="10" t="s">
        <v>455</v>
      </c>
      <c r="G232" s="10" t="s">
        <v>386</v>
      </c>
      <c r="H232" s="11" t="s">
        <v>673</v>
      </c>
    </row>
    <row r="233" spans="1:8" ht="365" x14ac:dyDescent="0.2">
      <c r="A233" s="9" t="s">
        <v>77</v>
      </c>
      <c r="B233" s="10" t="s">
        <v>115</v>
      </c>
      <c r="C233" s="79" t="s">
        <v>116</v>
      </c>
      <c r="D233" s="10" t="s">
        <v>120</v>
      </c>
      <c r="E233" s="18">
        <v>42726</v>
      </c>
      <c r="F233" s="10" t="s">
        <v>813</v>
      </c>
      <c r="G233" s="10" t="s">
        <v>386</v>
      </c>
      <c r="H233" s="11" t="s">
        <v>673</v>
      </c>
    </row>
    <row r="234" spans="1:8" ht="64" x14ac:dyDescent="0.2">
      <c r="A234" s="9" t="s">
        <v>77</v>
      </c>
      <c r="B234" s="10" t="s">
        <v>115</v>
      </c>
      <c r="C234" s="79" t="s">
        <v>116</v>
      </c>
      <c r="D234" s="10" t="s">
        <v>119</v>
      </c>
      <c r="E234" s="18">
        <v>42726</v>
      </c>
      <c r="F234" s="10" t="s">
        <v>1671</v>
      </c>
      <c r="G234" s="10" t="s">
        <v>386</v>
      </c>
      <c r="H234" s="11" t="s">
        <v>673</v>
      </c>
    </row>
    <row r="235" spans="1:8" ht="48" x14ac:dyDescent="0.2">
      <c r="A235" s="9" t="s">
        <v>77</v>
      </c>
      <c r="B235" s="10" t="s">
        <v>115</v>
      </c>
      <c r="C235" s="79" t="s">
        <v>116</v>
      </c>
      <c r="D235" s="10" t="s">
        <v>117</v>
      </c>
      <c r="E235" s="18">
        <v>42726</v>
      </c>
      <c r="F235" s="10" t="s">
        <v>118</v>
      </c>
      <c r="G235" s="10" t="s">
        <v>386</v>
      </c>
      <c r="H235" s="11" t="s">
        <v>673</v>
      </c>
    </row>
    <row r="236" spans="1:8" ht="48" x14ac:dyDescent="0.2">
      <c r="A236" s="9" t="s">
        <v>77</v>
      </c>
      <c r="B236" s="10" t="s">
        <v>94</v>
      </c>
      <c r="C236" s="79" t="s">
        <v>95</v>
      </c>
      <c r="D236" s="10" t="s">
        <v>96</v>
      </c>
      <c r="E236" s="18">
        <v>42716</v>
      </c>
      <c r="F236" s="10" t="s">
        <v>97</v>
      </c>
      <c r="G236" s="10" t="s">
        <v>835</v>
      </c>
      <c r="H236" s="11" t="s">
        <v>520</v>
      </c>
    </row>
    <row r="237" spans="1:8" ht="128" x14ac:dyDescent="0.2">
      <c r="A237" s="9" t="s">
        <v>939</v>
      </c>
      <c r="B237" s="10" t="s">
        <v>1383</v>
      </c>
      <c r="C237" s="79" t="s">
        <v>1384</v>
      </c>
      <c r="D237" s="10" t="s">
        <v>1385</v>
      </c>
      <c r="E237" s="18">
        <v>42710</v>
      </c>
      <c r="F237" s="10" t="s">
        <v>1386</v>
      </c>
      <c r="G237" s="10" t="s">
        <v>835</v>
      </c>
      <c r="H237" s="11" t="s">
        <v>1387</v>
      </c>
    </row>
    <row r="238" spans="1:8" ht="112" x14ac:dyDescent="0.2">
      <c r="A238" s="9" t="s">
        <v>939</v>
      </c>
      <c r="B238" s="10" t="s">
        <v>1388</v>
      </c>
      <c r="C238" s="79" t="s">
        <v>1389</v>
      </c>
      <c r="D238" s="10" t="s">
        <v>1390</v>
      </c>
      <c r="E238" s="18">
        <v>42696</v>
      </c>
      <c r="F238" s="10" t="s">
        <v>1391</v>
      </c>
      <c r="G238" s="10" t="s">
        <v>835</v>
      </c>
      <c r="H238" s="11" t="s">
        <v>1392</v>
      </c>
    </row>
    <row r="239" spans="1:8" ht="144" x14ac:dyDescent="0.2">
      <c r="A239" s="9" t="s">
        <v>939</v>
      </c>
      <c r="B239" s="10" t="s">
        <v>1116</v>
      </c>
      <c r="C239" s="79" t="s">
        <v>1117</v>
      </c>
      <c r="D239" s="10" t="s">
        <v>1118</v>
      </c>
      <c r="E239" s="18">
        <v>42681</v>
      </c>
      <c r="F239" s="10" t="s">
        <v>1119</v>
      </c>
      <c r="G239" s="10" t="s">
        <v>835</v>
      </c>
      <c r="H239" s="11" t="s">
        <v>1120</v>
      </c>
    </row>
    <row r="240" spans="1:8" ht="64" x14ac:dyDescent="0.2">
      <c r="A240" s="9" t="s">
        <v>77</v>
      </c>
      <c r="B240" s="10" t="s">
        <v>98</v>
      </c>
      <c r="C240" s="79" t="s">
        <v>99</v>
      </c>
      <c r="D240" s="10" t="s">
        <v>100</v>
      </c>
      <c r="E240" s="18">
        <v>42680</v>
      </c>
      <c r="F240" s="10" t="s">
        <v>101</v>
      </c>
      <c r="G240" s="10" t="s">
        <v>835</v>
      </c>
      <c r="H240" s="11" t="s">
        <v>521</v>
      </c>
    </row>
    <row r="241" spans="1:8" ht="48" x14ac:dyDescent="0.2">
      <c r="A241" s="9" t="s">
        <v>1</v>
      </c>
      <c r="B241" s="10" t="s">
        <v>8</v>
      </c>
      <c r="C241" s="79" t="s">
        <v>9</v>
      </c>
      <c r="D241" s="10" t="s">
        <v>10</v>
      </c>
      <c r="E241" s="18">
        <v>42678</v>
      </c>
      <c r="F241" s="10" t="s">
        <v>11</v>
      </c>
      <c r="G241" s="10" t="s">
        <v>835</v>
      </c>
      <c r="H241" s="11" t="s">
        <v>484</v>
      </c>
    </row>
    <row r="242" spans="1:8" ht="96" x14ac:dyDescent="0.2">
      <c r="A242" s="9" t="s">
        <v>1</v>
      </c>
      <c r="B242" s="10" t="s">
        <v>5</v>
      </c>
      <c r="C242" s="79" t="s">
        <v>6</v>
      </c>
      <c r="D242" s="10" t="s">
        <v>7</v>
      </c>
      <c r="E242" s="18">
        <v>42678</v>
      </c>
      <c r="F242" s="10" t="s">
        <v>482</v>
      </c>
      <c r="G242" s="10" t="s">
        <v>835</v>
      </c>
      <c r="H242" s="11" t="s">
        <v>483</v>
      </c>
    </row>
    <row r="243" spans="1:8" ht="64" x14ac:dyDescent="0.2">
      <c r="A243" s="9" t="s">
        <v>1</v>
      </c>
      <c r="B243" s="10" t="s">
        <v>2</v>
      </c>
      <c r="C243" s="79" t="s">
        <v>3</v>
      </c>
      <c r="D243" s="10" t="s">
        <v>4</v>
      </c>
      <c r="E243" s="18">
        <v>42678</v>
      </c>
      <c r="F243" s="10" t="s">
        <v>502</v>
      </c>
      <c r="G243" s="10" t="s">
        <v>835</v>
      </c>
      <c r="H243" s="11" t="s">
        <v>503</v>
      </c>
    </row>
    <row r="244" spans="1:8" ht="80" x14ac:dyDescent="0.2">
      <c r="A244" s="9" t="s">
        <v>77</v>
      </c>
      <c r="B244" s="10" t="s">
        <v>108</v>
      </c>
      <c r="C244" s="79" t="s">
        <v>109</v>
      </c>
      <c r="D244" s="10" t="s">
        <v>110</v>
      </c>
      <c r="E244" s="18">
        <v>42662</v>
      </c>
      <c r="F244" s="10" t="s">
        <v>421</v>
      </c>
      <c r="G244" s="10" t="s">
        <v>835</v>
      </c>
      <c r="H244" s="11" t="s">
        <v>524</v>
      </c>
    </row>
    <row r="245" spans="1:8" ht="80" x14ac:dyDescent="0.2">
      <c r="A245" s="9" t="s">
        <v>77</v>
      </c>
      <c r="B245" s="10" t="s">
        <v>104</v>
      </c>
      <c r="C245" s="79" t="s">
        <v>105</v>
      </c>
      <c r="D245" s="10" t="s">
        <v>106</v>
      </c>
      <c r="E245" s="18">
        <v>42662</v>
      </c>
      <c r="F245" s="10" t="s">
        <v>107</v>
      </c>
      <c r="G245" s="10" t="s">
        <v>835</v>
      </c>
      <c r="H245" s="11" t="s">
        <v>523</v>
      </c>
    </row>
    <row r="246" spans="1:8" ht="80" x14ac:dyDescent="0.2">
      <c r="A246" s="9" t="s">
        <v>77</v>
      </c>
      <c r="B246" s="10" t="s">
        <v>102</v>
      </c>
      <c r="C246" s="79" t="s">
        <v>103</v>
      </c>
      <c r="D246" s="10" t="s">
        <v>389</v>
      </c>
      <c r="E246" s="18">
        <v>42662</v>
      </c>
      <c r="F246" s="10" t="s">
        <v>390</v>
      </c>
      <c r="G246" s="10" t="s">
        <v>835</v>
      </c>
      <c r="H246" s="11" t="s">
        <v>522</v>
      </c>
    </row>
    <row r="247" spans="1:8" ht="144" x14ac:dyDescent="0.2">
      <c r="A247" s="9" t="s">
        <v>1</v>
      </c>
      <c r="B247" s="10" t="s">
        <v>12</v>
      </c>
      <c r="C247" s="79" t="s">
        <v>13</v>
      </c>
      <c r="D247" s="10" t="s">
        <v>14</v>
      </c>
      <c r="E247" s="18">
        <v>42649</v>
      </c>
      <c r="F247" s="10" t="s">
        <v>485</v>
      </c>
      <c r="G247" s="10" t="s">
        <v>835</v>
      </c>
      <c r="H247" s="11" t="s">
        <v>486</v>
      </c>
    </row>
    <row r="248" spans="1:8" ht="272" x14ac:dyDescent="0.2">
      <c r="A248" s="9" t="s">
        <v>939</v>
      </c>
      <c r="B248" s="10" t="s">
        <v>1393</v>
      </c>
      <c r="C248" s="79" t="s">
        <v>1394</v>
      </c>
      <c r="D248" s="10" t="s">
        <v>1395</v>
      </c>
      <c r="E248" s="18">
        <v>42623</v>
      </c>
      <c r="F248" s="10" t="s">
        <v>1396</v>
      </c>
      <c r="G248" s="10" t="s">
        <v>835</v>
      </c>
      <c r="H248" s="11" t="s">
        <v>1397</v>
      </c>
    </row>
    <row r="249" spans="1:8" ht="96" x14ac:dyDescent="0.2">
      <c r="A249" s="9" t="s">
        <v>939</v>
      </c>
      <c r="B249" s="10" t="s">
        <v>1398</v>
      </c>
      <c r="C249" s="79" t="s">
        <v>1399</v>
      </c>
      <c r="D249" s="10" t="s">
        <v>1400</v>
      </c>
      <c r="E249" s="18">
        <v>42623</v>
      </c>
      <c r="F249" s="10" t="s">
        <v>1401</v>
      </c>
      <c r="G249" s="10" t="s">
        <v>835</v>
      </c>
      <c r="H249" s="11" t="s">
        <v>1402</v>
      </c>
    </row>
    <row r="250" spans="1:8" ht="64" x14ac:dyDescent="0.2">
      <c r="A250" s="9" t="s">
        <v>1</v>
      </c>
      <c r="B250" s="10" t="s">
        <v>15</v>
      </c>
      <c r="C250" s="79" t="s">
        <v>16</v>
      </c>
      <c r="D250" s="10" t="s">
        <v>17</v>
      </c>
      <c r="E250" s="18">
        <v>42621</v>
      </c>
      <c r="F250" s="10" t="s">
        <v>487</v>
      </c>
      <c r="G250" s="10" t="s">
        <v>835</v>
      </c>
      <c r="H250" s="11" t="s">
        <v>488</v>
      </c>
    </row>
    <row r="251" spans="1:8" ht="64" x14ac:dyDescent="0.2">
      <c r="A251" s="9" t="s">
        <v>77</v>
      </c>
      <c r="B251" s="10" t="s">
        <v>111</v>
      </c>
      <c r="C251" s="79" t="s">
        <v>112</v>
      </c>
      <c r="D251" s="10" t="s">
        <v>113</v>
      </c>
      <c r="E251" s="18">
        <v>42613</v>
      </c>
      <c r="F251" s="10" t="s">
        <v>114</v>
      </c>
      <c r="G251" s="10" t="s">
        <v>835</v>
      </c>
      <c r="H251" s="11" t="s">
        <v>679</v>
      </c>
    </row>
    <row r="252" spans="1:8" ht="112" x14ac:dyDescent="0.2">
      <c r="A252" s="9" t="s">
        <v>939</v>
      </c>
      <c r="B252" s="10" t="s">
        <v>1403</v>
      </c>
      <c r="C252" s="79" t="s">
        <v>1404</v>
      </c>
      <c r="D252" s="10" t="s">
        <v>1405</v>
      </c>
      <c r="E252" s="18">
        <v>42606</v>
      </c>
      <c r="F252" s="10" t="s">
        <v>1406</v>
      </c>
      <c r="G252" s="10" t="s">
        <v>835</v>
      </c>
      <c r="H252" s="11" t="s">
        <v>1407</v>
      </c>
    </row>
    <row r="253" spans="1:8" ht="112" x14ac:dyDescent="0.2">
      <c r="A253" s="9" t="s">
        <v>939</v>
      </c>
      <c r="B253" s="10" t="s">
        <v>1408</v>
      </c>
      <c r="C253" s="79" t="s">
        <v>1409</v>
      </c>
      <c r="D253" s="10" t="s">
        <v>1410</v>
      </c>
      <c r="E253" s="18">
        <v>42588</v>
      </c>
      <c r="F253" s="10" t="s">
        <v>1411</v>
      </c>
      <c r="G253" s="10" t="s">
        <v>835</v>
      </c>
      <c r="H253" s="11" t="s">
        <v>1412</v>
      </c>
    </row>
    <row r="254" spans="1:8" ht="144" x14ac:dyDescent="0.2">
      <c r="A254" s="9" t="s">
        <v>77</v>
      </c>
      <c r="B254" s="10" t="s">
        <v>122</v>
      </c>
      <c r="C254" s="79" t="s">
        <v>123</v>
      </c>
      <c r="D254" s="10" t="s">
        <v>124</v>
      </c>
      <c r="E254" s="18">
        <v>42566</v>
      </c>
      <c r="F254" s="10" t="s">
        <v>525</v>
      </c>
      <c r="G254" s="10" t="s">
        <v>835</v>
      </c>
      <c r="H254" s="11" t="s">
        <v>526</v>
      </c>
    </row>
    <row r="255" spans="1:8" ht="112" x14ac:dyDescent="0.2">
      <c r="A255" s="9" t="s">
        <v>939</v>
      </c>
      <c r="B255" s="10" t="s">
        <v>1413</v>
      </c>
      <c r="C255" s="79" t="s">
        <v>1414</v>
      </c>
      <c r="D255" s="10" t="s">
        <v>1415</v>
      </c>
      <c r="E255" s="18">
        <v>42551</v>
      </c>
      <c r="F255" s="10" t="s">
        <v>1416</v>
      </c>
      <c r="G255" s="10" t="s">
        <v>835</v>
      </c>
      <c r="H255" s="11" t="s">
        <v>1417</v>
      </c>
    </row>
    <row r="256" spans="1:8" ht="64" x14ac:dyDescent="0.2">
      <c r="A256" s="9" t="s">
        <v>1</v>
      </c>
      <c r="B256" s="10" t="s">
        <v>18</v>
      </c>
      <c r="C256" s="79" t="s">
        <v>19</v>
      </c>
      <c r="D256" s="10" t="s">
        <v>20</v>
      </c>
      <c r="E256" s="18">
        <v>42549</v>
      </c>
      <c r="F256" s="10" t="s">
        <v>489</v>
      </c>
      <c r="G256" s="10" t="s">
        <v>835</v>
      </c>
      <c r="H256" s="11" t="s">
        <v>490</v>
      </c>
    </row>
    <row r="257" spans="1:8" ht="64" x14ac:dyDescent="0.2">
      <c r="A257" s="9" t="s">
        <v>1</v>
      </c>
      <c r="B257" s="10" t="s">
        <v>35</v>
      </c>
      <c r="C257" s="79" t="s">
        <v>36</v>
      </c>
      <c r="D257" s="10" t="s">
        <v>37</v>
      </c>
      <c r="E257" s="18">
        <v>42547</v>
      </c>
      <c r="F257" s="10" t="s">
        <v>491</v>
      </c>
      <c r="G257" s="10" t="s">
        <v>835</v>
      </c>
      <c r="H257" s="11" t="s">
        <v>492</v>
      </c>
    </row>
    <row r="258" spans="1:8" ht="192" x14ac:dyDescent="0.2">
      <c r="A258" s="9" t="s">
        <v>939</v>
      </c>
      <c r="B258" s="10" t="s">
        <v>1418</v>
      </c>
      <c r="C258" s="79" t="s">
        <v>1419</v>
      </c>
      <c r="D258" s="10" t="s">
        <v>1420</v>
      </c>
      <c r="E258" s="18">
        <v>42531</v>
      </c>
      <c r="F258" s="10" t="s">
        <v>1421</v>
      </c>
      <c r="G258" s="10" t="s">
        <v>835</v>
      </c>
      <c r="H258" s="11" t="s">
        <v>1422</v>
      </c>
    </row>
    <row r="259" spans="1:8" ht="128" x14ac:dyDescent="0.2">
      <c r="A259" s="9" t="s">
        <v>77</v>
      </c>
      <c r="B259" s="10" t="s">
        <v>81</v>
      </c>
      <c r="C259" s="79" t="s">
        <v>82</v>
      </c>
      <c r="D259" s="10" t="s">
        <v>83</v>
      </c>
      <c r="E259" s="18">
        <v>42524</v>
      </c>
      <c r="F259" s="10" t="s">
        <v>513</v>
      </c>
      <c r="G259" s="10" t="s">
        <v>835</v>
      </c>
      <c r="H259" s="11" t="s">
        <v>514</v>
      </c>
    </row>
    <row r="260" spans="1:8" ht="64" x14ac:dyDescent="0.2">
      <c r="A260" s="9" t="s">
        <v>77</v>
      </c>
      <c r="B260" s="10" t="s">
        <v>84</v>
      </c>
      <c r="C260" s="79" t="s">
        <v>85</v>
      </c>
      <c r="D260" s="10" t="s">
        <v>86</v>
      </c>
      <c r="E260" s="18">
        <v>42515</v>
      </c>
      <c r="F260" s="10" t="s">
        <v>87</v>
      </c>
      <c r="G260" s="10" t="s">
        <v>835</v>
      </c>
      <c r="H260" s="11" t="s">
        <v>515</v>
      </c>
    </row>
    <row r="261" spans="1:8" ht="96" x14ac:dyDescent="0.2">
      <c r="A261" s="9" t="s">
        <v>939</v>
      </c>
      <c r="B261" s="10" t="s">
        <v>1423</v>
      </c>
      <c r="C261" s="79" t="s">
        <v>1424</v>
      </c>
      <c r="D261" s="10" t="s">
        <v>1425</v>
      </c>
      <c r="E261" s="18">
        <v>42511</v>
      </c>
      <c r="F261" s="10" t="s">
        <v>1426</v>
      </c>
      <c r="G261" s="10" t="s">
        <v>835</v>
      </c>
      <c r="H261" s="11" t="s">
        <v>1427</v>
      </c>
    </row>
    <row r="262" spans="1:8" ht="112" x14ac:dyDescent="0.2">
      <c r="A262" s="9" t="s">
        <v>939</v>
      </c>
      <c r="B262" s="10" t="s">
        <v>1428</v>
      </c>
      <c r="C262" s="79" t="s">
        <v>1429</v>
      </c>
      <c r="D262" s="10" t="s">
        <v>1430</v>
      </c>
      <c r="E262" s="18">
        <v>42490</v>
      </c>
      <c r="F262" s="10" t="s">
        <v>1431</v>
      </c>
      <c r="G262" s="10" t="s">
        <v>835</v>
      </c>
      <c r="H262" s="11" t="s">
        <v>1432</v>
      </c>
    </row>
    <row r="263" spans="1:8" ht="112" x14ac:dyDescent="0.2">
      <c r="A263" s="9" t="s">
        <v>939</v>
      </c>
      <c r="B263" s="10" t="s">
        <v>1433</v>
      </c>
      <c r="C263" s="79" t="s">
        <v>1434</v>
      </c>
      <c r="D263" s="10" t="s">
        <v>1435</v>
      </c>
      <c r="E263" s="18">
        <v>42490</v>
      </c>
      <c r="F263" s="10" t="s">
        <v>1436</v>
      </c>
      <c r="G263" s="10" t="s">
        <v>835</v>
      </c>
      <c r="H263" s="11" t="s">
        <v>1437</v>
      </c>
    </row>
    <row r="264" spans="1:8" ht="112" x14ac:dyDescent="0.2">
      <c r="A264" s="9" t="s">
        <v>939</v>
      </c>
      <c r="B264" s="10" t="s">
        <v>1438</v>
      </c>
      <c r="C264" s="79" t="s">
        <v>1439</v>
      </c>
      <c r="D264" s="10" t="s">
        <v>1440</v>
      </c>
      <c r="E264" s="18">
        <v>42483</v>
      </c>
      <c r="F264" s="10" t="s">
        <v>1441</v>
      </c>
      <c r="G264" s="10" t="s">
        <v>835</v>
      </c>
      <c r="H264" s="11" t="s">
        <v>1442</v>
      </c>
    </row>
    <row r="265" spans="1:8" ht="64" x14ac:dyDescent="0.2">
      <c r="A265" s="9" t="s">
        <v>77</v>
      </c>
      <c r="B265" s="10" t="s">
        <v>193</v>
      </c>
      <c r="C265" s="79" t="s">
        <v>194</v>
      </c>
      <c r="D265" s="10" t="s">
        <v>195</v>
      </c>
      <c r="E265" s="18">
        <v>42481</v>
      </c>
      <c r="F265" s="10" t="s">
        <v>527</v>
      </c>
      <c r="G265" s="10" t="s">
        <v>835</v>
      </c>
      <c r="H265" s="11" t="s">
        <v>196</v>
      </c>
    </row>
    <row r="266" spans="1:8" ht="240" x14ac:dyDescent="0.2">
      <c r="A266" s="9" t="s">
        <v>939</v>
      </c>
      <c r="B266" s="10" t="s">
        <v>1443</v>
      </c>
      <c r="C266" s="79" t="s">
        <v>1444</v>
      </c>
      <c r="D266" s="10" t="s">
        <v>1445</v>
      </c>
      <c r="E266" s="18">
        <v>42476</v>
      </c>
      <c r="F266" s="10" t="s">
        <v>1446</v>
      </c>
      <c r="G266" s="10" t="s">
        <v>835</v>
      </c>
      <c r="H266" s="11" t="s">
        <v>1447</v>
      </c>
    </row>
    <row r="267" spans="1:8" ht="96" x14ac:dyDescent="0.2">
      <c r="A267" s="9" t="s">
        <v>77</v>
      </c>
      <c r="B267" s="10" t="s">
        <v>197</v>
      </c>
      <c r="C267" s="79" t="s">
        <v>198</v>
      </c>
      <c r="D267" s="10" t="s">
        <v>199</v>
      </c>
      <c r="E267" s="18">
        <v>42446</v>
      </c>
      <c r="F267" s="10" t="s">
        <v>200</v>
      </c>
      <c r="G267" s="10" t="s">
        <v>835</v>
      </c>
      <c r="H267" s="11" t="s">
        <v>528</v>
      </c>
    </row>
    <row r="268" spans="1:8" ht="80" x14ac:dyDescent="0.2">
      <c r="A268" s="9" t="s">
        <v>1</v>
      </c>
      <c r="B268" s="10" t="s">
        <v>38</v>
      </c>
      <c r="C268" s="79" t="s">
        <v>39</v>
      </c>
      <c r="D268" s="10" t="s">
        <v>40</v>
      </c>
      <c r="E268" s="18">
        <v>42439</v>
      </c>
      <c r="F268" s="10" t="s">
        <v>493</v>
      </c>
      <c r="G268" s="10" t="s">
        <v>835</v>
      </c>
      <c r="H268" s="11" t="s">
        <v>744</v>
      </c>
    </row>
    <row r="269" spans="1:8" ht="48" x14ac:dyDescent="0.2">
      <c r="A269" s="9" t="s">
        <v>77</v>
      </c>
      <c r="B269" s="10" t="s">
        <v>201</v>
      </c>
      <c r="C269" s="79" t="s">
        <v>202</v>
      </c>
      <c r="D269" s="10" t="s">
        <v>203</v>
      </c>
      <c r="E269" s="18">
        <v>42436</v>
      </c>
      <c r="F269" s="10" t="s">
        <v>204</v>
      </c>
      <c r="G269" s="10" t="s">
        <v>835</v>
      </c>
      <c r="H269" s="11" t="s">
        <v>205</v>
      </c>
    </row>
    <row r="270" spans="1:8" ht="64" x14ac:dyDescent="0.2">
      <c r="A270" s="9" t="s">
        <v>77</v>
      </c>
      <c r="B270" s="10" t="s">
        <v>206</v>
      </c>
      <c r="C270" s="79" t="s">
        <v>207</v>
      </c>
      <c r="D270" s="10" t="s">
        <v>208</v>
      </c>
      <c r="E270" s="18">
        <v>42408</v>
      </c>
      <c r="F270" s="10" t="s">
        <v>529</v>
      </c>
      <c r="G270" s="10" t="s">
        <v>835</v>
      </c>
      <c r="H270" s="11" t="s">
        <v>411</v>
      </c>
    </row>
    <row r="271" spans="1:8" ht="96" x14ac:dyDescent="0.2">
      <c r="A271" s="9" t="s">
        <v>1</v>
      </c>
      <c r="B271" s="10" t="s">
        <v>41</v>
      </c>
      <c r="C271" s="79" t="s">
        <v>42</v>
      </c>
      <c r="D271" s="10" t="s">
        <v>43</v>
      </c>
      <c r="E271" s="18">
        <v>42404</v>
      </c>
      <c r="F271" s="10" t="s">
        <v>494</v>
      </c>
      <c r="G271" s="10" t="s">
        <v>835</v>
      </c>
      <c r="H271" s="11" t="s">
        <v>44</v>
      </c>
    </row>
    <row r="272" spans="1:8" ht="128" x14ac:dyDescent="0.2">
      <c r="A272" s="9" t="s">
        <v>939</v>
      </c>
      <c r="B272" s="10" t="s">
        <v>1448</v>
      </c>
      <c r="C272" s="79" t="s">
        <v>1449</v>
      </c>
      <c r="D272" s="10" t="s">
        <v>1450</v>
      </c>
      <c r="E272" s="18">
        <v>42400</v>
      </c>
      <c r="F272" s="10" t="s">
        <v>1451</v>
      </c>
      <c r="G272" s="10" t="s">
        <v>835</v>
      </c>
      <c r="H272" s="11" t="s">
        <v>1452</v>
      </c>
    </row>
    <row r="273" spans="1:8" ht="64" x14ac:dyDescent="0.2">
      <c r="A273" s="9" t="s">
        <v>77</v>
      </c>
      <c r="B273" s="10" t="s">
        <v>209</v>
      </c>
      <c r="C273" s="79" t="s">
        <v>210</v>
      </c>
      <c r="D273" s="10" t="s">
        <v>211</v>
      </c>
      <c r="E273" s="18">
        <v>42397</v>
      </c>
      <c r="F273" s="10" t="s">
        <v>212</v>
      </c>
      <c r="G273" s="10" t="s">
        <v>835</v>
      </c>
      <c r="H273" s="11" t="s">
        <v>530</v>
      </c>
    </row>
    <row r="274" spans="1:8" ht="48" x14ac:dyDescent="0.2">
      <c r="A274" s="9" t="s">
        <v>77</v>
      </c>
      <c r="B274" s="10" t="s">
        <v>213</v>
      </c>
      <c r="C274" s="79" t="s">
        <v>214</v>
      </c>
      <c r="D274" s="10" t="s">
        <v>221</v>
      </c>
      <c r="E274" s="18">
        <v>42396</v>
      </c>
      <c r="F274" s="10" t="s">
        <v>222</v>
      </c>
      <c r="G274" s="10" t="s">
        <v>835</v>
      </c>
      <c r="H274" s="11" t="s">
        <v>220</v>
      </c>
    </row>
    <row r="275" spans="1:8" ht="48" x14ac:dyDescent="0.2">
      <c r="A275" s="9" t="s">
        <v>77</v>
      </c>
      <c r="B275" s="10" t="s">
        <v>213</v>
      </c>
      <c r="C275" s="79" t="s">
        <v>214</v>
      </c>
      <c r="D275" s="10" t="s">
        <v>219</v>
      </c>
      <c r="E275" s="18">
        <v>42396</v>
      </c>
      <c r="F275" s="10" t="s">
        <v>616</v>
      </c>
      <c r="G275" s="10" t="s">
        <v>835</v>
      </c>
      <c r="H275" s="11" t="s">
        <v>220</v>
      </c>
    </row>
    <row r="276" spans="1:8" ht="64" x14ac:dyDescent="0.2">
      <c r="A276" s="9" t="s">
        <v>77</v>
      </c>
      <c r="B276" s="10" t="s">
        <v>213</v>
      </c>
      <c r="C276" s="79" t="s">
        <v>214</v>
      </c>
      <c r="D276" s="10" t="s">
        <v>217</v>
      </c>
      <c r="E276" s="18">
        <v>42396</v>
      </c>
      <c r="F276" s="10" t="s">
        <v>218</v>
      </c>
      <c r="G276" s="10" t="s">
        <v>835</v>
      </c>
      <c r="H276" s="11" t="s">
        <v>615</v>
      </c>
    </row>
    <row r="277" spans="1:8" ht="64" x14ac:dyDescent="0.2">
      <c r="A277" s="9" t="s">
        <v>77</v>
      </c>
      <c r="B277" s="10" t="s">
        <v>213</v>
      </c>
      <c r="C277" s="79" t="s">
        <v>214</v>
      </c>
      <c r="D277" s="10" t="s">
        <v>215</v>
      </c>
      <c r="E277" s="18">
        <v>42396</v>
      </c>
      <c r="F277" s="10" t="s">
        <v>216</v>
      </c>
      <c r="G277" s="10" t="s">
        <v>835</v>
      </c>
      <c r="H277" s="11" t="s">
        <v>615</v>
      </c>
    </row>
    <row r="278" spans="1:8" ht="256" x14ac:dyDescent="0.2">
      <c r="A278" s="9" t="s">
        <v>939</v>
      </c>
      <c r="B278" s="10" t="s">
        <v>1453</v>
      </c>
      <c r="C278" s="79" t="s">
        <v>1454</v>
      </c>
      <c r="D278" s="10" t="s">
        <v>1455</v>
      </c>
      <c r="E278" s="18">
        <v>42392</v>
      </c>
      <c r="F278" s="10" t="s">
        <v>1456</v>
      </c>
      <c r="G278" s="10" t="s">
        <v>835</v>
      </c>
      <c r="H278" s="11" t="s">
        <v>1457</v>
      </c>
    </row>
    <row r="279" spans="1:8" ht="80" x14ac:dyDescent="0.2">
      <c r="A279" s="9" t="s">
        <v>1</v>
      </c>
      <c r="B279" s="10" t="s">
        <v>45</v>
      </c>
      <c r="C279" s="79" t="s">
        <v>46</v>
      </c>
      <c r="D279" s="10" t="s">
        <v>47</v>
      </c>
      <c r="E279" s="18">
        <v>42376</v>
      </c>
      <c r="F279" s="10" t="s">
        <v>495</v>
      </c>
      <c r="G279" s="10" t="s">
        <v>835</v>
      </c>
      <c r="H279" s="11" t="s">
        <v>496</v>
      </c>
    </row>
    <row r="280" spans="1:8" ht="112" x14ac:dyDescent="0.2">
      <c r="A280" s="9" t="s">
        <v>939</v>
      </c>
      <c r="B280" s="10" t="s">
        <v>1458</v>
      </c>
      <c r="C280" s="79" t="s">
        <v>1459</v>
      </c>
      <c r="D280" s="10" t="s">
        <v>1460</v>
      </c>
      <c r="E280" s="18">
        <v>42366</v>
      </c>
      <c r="F280" s="10" t="s">
        <v>1461</v>
      </c>
      <c r="G280" s="10" t="s">
        <v>835</v>
      </c>
      <c r="H280" s="11" t="s">
        <v>1462</v>
      </c>
    </row>
    <row r="281" spans="1:8" ht="64" x14ac:dyDescent="0.2">
      <c r="A281" s="9" t="s">
        <v>1</v>
      </c>
      <c r="B281" s="10" t="s">
        <v>48</v>
      </c>
      <c r="C281" s="79" t="s">
        <v>49</v>
      </c>
      <c r="D281" s="10" t="s">
        <v>410</v>
      </c>
      <c r="E281" s="18">
        <v>42360</v>
      </c>
      <c r="F281" s="10" t="s">
        <v>497</v>
      </c>
      <c r="G281" s="10" t="s">
        <v>835</v>
      </c>
      <c r="H281" s="11" t="s">
        <v>745</v>
      </c>
    </row>
    <row r="282" spans="1:8" ht="192" x14ac:dyDescent="0.2">
      <c r="A282" s="9" t="s">
        <v>939</v>
      </c>
      <c r="B282" s="10" t="s">
        <v>1463</v>
      </c>
      <c r="C282" s="79" t="s">
        <v>1464</v>
      </c>
      <c r="D282" s="10" t="s">
        <v>1465</v>
      </c>
      <c r="E282" s="18">
        <v>42359</v>
      </c>
      <c r="F282" s="10" t="s">
        <v>1466</v>
      </c>
      <c r="G282" s="10" t="s">
        <v>835</v>
      </c>
      <c r="H282" s="11" t="s">
        <v>1467</v>
      </c>
    </row>
    <row r="283" spans="1:8" ht="272" x14ac:dyDescent="0.2">
      <c r="A283" s="9" t="s">
        <v>939</v>
      </c>
      <c r="B283" s="10" t="s">
        <v>1468</v>
      </c>
      <c r="C283" s="79" t="s">
        <v>1469</v>
      </c>
      <c r="D283" s="10" t="s">
        <v>1470</v>
      </c>
      <c r="E283" s="18">
        <v>42348</v>
      </c>
      <c r="F283" s="10" t="s">
        <v>1471</v>
      </c>
      <c r="G283" s="10" t="s">
        <v>835</v>
      </c>
      <c r="H283" s="11" t="s">
        <v>1472</v>
      </c>
    </row>
    <row r="284" spans="1:8" ht="80" x14ac:dyDescent="0.2">
      <c r="A284" s="9" t="s">
        <v>77</v>
      </c>
      <c r="B284" s="10" t="s">
        <v>223</v>
      </c>
      <c r="C284" s="79" t="s">
        <v>224</v>
      </c>
      <c r="D284" s="10" t="s">
        <v>225</v>
      </c>
      <c r="E284" s="18">
        <v>42347</v>
      </c>
      <c r="F284" s="10" t="s">
        <v>531</v>
      </c>
      <c r="G284" s="10" t="s">
        <v>835</v>
      </c>
      <c r="H284" s="11" t="s">
        <v>532</v>
      </c>
    </row>
    <row r="285" spans="1:8" ht="128" x14ac:dyDescent="0.2">
      <c r="A285" s="9" t="s">
        <v>939</v>
      </c>
      <c r="B285" s="10" t="s">
        <v>1473</v>
      </c>
      <c r="C285" s="79" t="s">
        <v>1474</v>
      </c>
      <c r="D285" s="10" t="s">
        <v>1475</v>
      </c>
      <c r="E285" s="18">
        <v>42345</v>
      </c>
      <c r="F285" s="10" t="s">
        <v>1476</v>
      </c>
      <c r="G285" s="10" t="s">
        <v>835</v>
      </c>
      <c r="H285" s="11" t="s">
        <v>1477</v>
      </c>
    </row>
    <row r="286" spans="1:8" ht="380" x14ac:dyDescent="0.2">
      <c r="A286" s="9" t="s">
        <v>939</v>
      </c>
      <c r="B286" s="10" t="s">
        <v>1478</v>
      </c>
      <c r="C286" s="79" t="s">
        <v>1479</v>
      </c>
      <c r="D286" s="10" t="s">
        <v>1480</v>
      </c>
      <c r="E286" s="18">
        <v>42338</v>
      </c>
      <c r="F286" s="10" t="s">
        <v>1481</v>
      </c>
      <c r="G286" s="10" t="s">
        <v>835</v>
      </c>
      <c r="H286" s="11" t="s">
        <v>1482</v>
      </c>
    </row>
    <row r="287" spans="1:8" ht="64" x14ac:dyDescent="0.2">
      <c r="A287" s="9" t="s">
        <v>77</v>
      </c>
      <c r="B287" s="10" t="s">
        <v>132</v>
      </c>
      <c r="C287" s="79" t="s">
        <v>133</v>
      </c>
      <c r="D287" s="10" t="s">
        <v>139</v>
      </c>
      <c r="E287" s="18">
        <v>42311</v>
      </c>
      <c r="F287" s="10" t="s">
        <v>140</v>
      </c>
      <c r="G287" s="10" t="s">
        <v>835</v>
      </c>
      <c r="H287" s="11" t="s">
        <v>679</v>
      </c>
    </row>
    <row r="288" spans="1:8" ht="64" x14ac:dyDescent="0.2">
      <c r="A288" s="9" t="s">
        <v>77</v>
      </c>
      <c r="B288" s="10" t="s">
        <v>132</v>
      </c>
      <c r="C288" s="79" t="s">
        <v>133</v>
      </c>
      <c r="D288" s="10" t="s">
        <v>137</v>
      </c>
      <c r="E288" s="18">
        <v>42311</v>
      </c>
      <c r="F288" s="10" t="s">
        <v>138</v>
      </c>
      <c r="G288" s="10" t="s">
        <v>835</v>
      </c>
      <c r="H288" s="11" t="s">
        <v>679</v>
      </c>
    </row>
    <row r="289" spans="1:8" ht="64" x14ac:dyDescent="0.2">
      <c r="A289" s="9" t="s">
        <v>77</v>
      </c>
      <c r="B289" s="10" t="s">
        <v>132</v>
      </c>
      <c r="C289" s="79" t="s">
        <v>133</v>
      </c>
      <c r="D289" s="10" t="s">
        <v>135</v>
      </c>
      <c r="E289" s="18">
        <v>42311</v>
      </c>
      <c r="F289" s="10" t="s">
        <v>136</v>
      </c>
      <c r="G289" s="10" t="s">
        <v>835</v>
      </c>
      <c r="H289" s="11" t="s">
        <v>679</v>
      </c>
    </row>
    <row r="290" spans="1:8" ht="96" x14ac:dyDescent="0.2">
      <c r="A290" s="9" t="s">
        <v>77</v>
      </c>
      <c r="B290" s="10" t="s">
        <v>132</v>
      </c>
      <c r="C290" s="79" t="s">
        <v>133</v>
      </c>
      <c r="D290" s="10" t="s">
        <v>134</v>
      </c>
      <c r="E290" s="18">
        <v>42311</v>
      </c>
      <c r="F290" s="10" t="s">
        <v>458</v>
      </c>
      <c r="G290" s="10" t="s">
        <v>384</v>
      </c>
      <c r="H290" s="11" t="s">
        <v>776</v>
      </c>
    </row>
    <row r="291" spans="1:8" ht="112" x14ac:dyDescent="0.2">
      <c r="A291" s="9" t="s">
        <v>939</v>
      </c>
      <c r="B291" s="10" t="s">
        <v>1483</v>
      </c>
      <c r="C291" s="79" t="s">
        <v>1484</v>
      </c>
      <c r="D291" s="10" t="s">
        <v>1485</v>
      </c>
      <c r="E291" s="18">
        <v>42299</v>
      </c>
      <c r="F291" s="10" t="s">
        <v>1486</v>
      </c>
      <c r="G291" s="10" t="s">
        <v>835</v>
      </c>
      <c r="H291" s="11" t="s">
        <v>1487</v>
      </c>
    </row>
    <row r="292" spans="1:8" ht="160" x14ac:dyDescent="0.2">
      <c r="A292" s="9" t="s">
        <v>939</v>
      </c>
      <c r="B292" s="10" t="s">
        <v>1488</v>
      </c>
      <c r="C292" s="79" t="s">
        <v>1489</v>
      </c>
      <c r="D292" s="10" t="s">
        <v>1490</v>
      </c>
      <c r="E292" s="18">
        <v>42299</v>
      </c>
      <c r="F292" s="10" t="s">
        <v>1491</v>
      </c>
      <c r="G292" s="10" t="s">
        <v>835</v>
      </c>
      <c r="H292" s="11" t="s">
        <v>1492</v>
      </c>
    </row>
    <row r="293" spans="1:8" ht="112" x14ac:dyDescent="0.2">
      <c r="A293" s="9" t="s">
        <v>939</v>
      </c>
      <c r="B293" s="10" t="s">
        <v>1493</v>
      </c>
      <c r="C293" s="79" t="s">
        <v>1494</v>
      </c>
      <c r="D293" s="10" t="s">
        <v>1495</v>
      </c>
      <c r="E293" s="18">
        <v>42293</v>
      </c>
      <c r="F293" s="10" t="s">
        <v>1496</v>
      </c>
      <c r="G293" s="10" t="s">
        <v>835</v>
      </c>
      <c r="H293" s="11" t="s">
        <v>1497</v>
      </c>
    </row>
    <row r="294" spans="1:8" ht="80" x14ac:dyDescent="0.2">
      <c r="A294" s="9" t="s">
        <v>77</v>
      </c>
      <c r="B294" s="10" t="s">
        <v>129</v>
      </c>
      <c r="C294" s="79" t="s">
        <v>130</v>
      </c>
      <c r="D294" s="10" t="s">
        <v>131</v>
      </c>
      <c r="E294" s="18">
        <v>42282</v>
      </c>
      <c r="F294" s="10" t="s">
        <v>753</v>
      </c>
      <c r="G294" s="10" t="s">
        <v>835</v>
      </c>
      <c r="H294" s="11" t="s">
        <v>1670</v>
      </c>
    </row>
    <row r="295" spans="1:8" ht="112" x14ac:dyDescent="0.2">
      <c r="A295" s="9" t="s">
        <v>939</v>
      </c>
      <c r="B295" s="10" t="s">
        <v>1498</v>
      </c>
      <c r="C295" s="79" t="s">
        <v>1499</v>
      </c>
      <c r="D295" s="10" t="s">
        <v>1500</v>
      </c>
      <c r="E295" s="18">
        <v>42264</v>
      </c>
      <c r="F295" s="10" t="s">
        <v>1501</v>
      </c>
      <c r="G295" s="10" t="s">
        <v>835</v>
      </c>
      <c r="H295" s="11" t="s">
        <v>1502</v>
      </c>
    </row>
    <row r="296" spans="1:8" ht="112" x14ac:dyDescent="0.2">
      <c r="A296" s="9" t="s">
        <v>939</v>
      </c>
      <c r="B296" s="10" t="s">
        <v>1503</v>
      </c>
      <c r="C296" s="79" t="s">
        <v>1504</v>
      </c>
      <c r="D296" s="10" t="s">
        <v>1505</v>
      </c>
      <c r="E296" s="18">
        <v>42262</v>
      </c>
      <c r="F296" s="10" t="s">
        <v>1506</v>
      </c>
      <c r="G296" s="10" t="s">
        <v>835</v>
      </c>
      <c r="H296" s="11" t="s">
        <v>1507</v>
      </c>
    </row>
    <row r="297" spans="1:8" ht="192" x14ac:dyDescent="0.2">
      <c r="A297" s="9" t="s">
        <v>939</v>
      </c>
      <c r="B297" s="10" t="s">
        <v>1508</v>
      </c>
      <c r="C297" s="79" t="s">
        <v>1509</v>
      </c>
      <c r="D297" s="10" t="s">
        <v>1510</v>
      </c>
      <c r="E297" s="18">
        <v>42256</v>
      </c>
      <c r="F297" s="10" t="s">
        <v>1511</v>
      </c>
      <c r="G297" s="10" t="s">
        <v>835</v>
      </c>
      <c r="H297" s="11" t="s">
        <v>1512</v>
      </c>
    </row>
    <row r="298" spans="1:8" ht="176" x14ac:dyDescent="0.2">
      <c r="A298" s="9" t="s">
        <v>939</v>
      </c>
      <c r="B298" s="10" t="s">
        <v>1513</v>
      </c>
      <c r="C298" s="79" t="s">
        <v>1514</v>
      </c>
      <c r="D298" s="10" t="s">
        <v>1515</v>
      </c>
      <c r="E298" s="18">
        <v>42255</v>
      </c>
      <c r="F298" s="10" t="s">
        <v>1516</v>
      </c>
      <c r="G298" s="10" t="s">
        <v>835</v>
      </c>
      <c r="H298" s="11" t="s">
        <v>1517</v>
      </c>
    </row>
    <row r="299" spans="1:8" ht="112" x14ac:dyDescent="0.2">
      <c r="A299" s="9" t="s">
        <v>939</v>
      </c>
      <c r="B299" s="10" t="s">
        <v>1518</v>
      </c>
      <c r="C299" s="79" t="s">
        <v>1519</v>
      </c>
      <c r="D299" s="10" t="s">
        <v>1520</v>
      </c>
      <c r="E299" s="18">
        <v>42253</v>
      </c>
      <c r="F299" s="10" t="s">
        <v>1521</v>
      </c>
      <c r="G299" s="10" t="s">
        <v>835</v>
      </c>
      <c r="H299" s="11" t="s">
        <v>1522</v>
      </c>
    </row>
    <row r="300" spans="1:8" ht="64" x14ac:dyDescent="0.2">
      <c r="A300" s="9" t="s">
        <v>1</v>
      </c>
      <c r="B300" s="10" t="s">
        <v>50</v>
      </c>
      <c r="C300" s="79" t="s">
        <v>51</v>
      </c>
      <c r="D300" s="10" t="s">
        <v>52</v>
      </c>
      <c r="E300" s="18">
        <v>42251</v>
      </c>
      <c r="F300" s="10" t="s">
        <v>53</v>
      </c>
      <c r="G300" s="10" t="s">
        <v>835</v>
      </c>
      <c r="H300" s="11" t="s">
        <v>498</v>
      </c>
    </row>
    <row r="301" spans="1:8" ht="64" x14ac:dyDescent="0.2">
      <c r="A301" s="9" t="s">
        <v>1</v>
      </c>
      <c r="B301" s="10" t="s">
        <v>75</v>
      </c>
      <c r="C301" s="79" t="s">
        <v>638</v>
      </c>
      <c r="D301" s="10" t="s">
        <v>76</v>
      </c>
      <c r="E301" s="18">
        <v>42237</v>
      </c>
      <c r="F301" s="10" t="s">
        <v>470</v>
      </c>
      <c r="G301" s="10" t="s">
        <v>835</v>
      </c>
      <c r="H301" s="11" t="s">
        <v>777</v>
      </c>
    </row>
    <row r="302" spans="1:8" ht="112" x14ac:dyDescent="0.2">
      <c r="A302" s="9" t="s">
        <v>939</v>
      </c>
      <c r="B302" s="10" t="s">
        <v>1523</v>
      </c>
      <c r="C302" s="79" t="s">
        <v>1524</v>
      </c>
      <c r="D302" s="10" t="s">
        <v>1525</v>
      </c>
      <c r="E302" s="18">
        <v>42226</v>
      </c>
      <c r="F302" s="10" t="s">
        <v>1526</v>
      </c>
      <c r="G302" s="10" t="s">
        <v>835</v>
      </c>
      <c r="H302" s="11" t="s">
        <v>1527</v>
      </c>
    </row>
    <row r="303" spans="1:8" ht="160" x14ac:dyDescent="0.2">
      <c r="A303" s="9" t="s">
        <v>939</v>
      </c>
      <c r="B303" s="10" t="s">
        <v>1528</v>
      </c>
      <c r="C303" s="79" t="s">
        <v>1529</v>
      </c>
      <c r="D303" s="10" t="s">
        <v>1530</v>
      </c>
      <c r="E303" s="18">
        <v>42201</v>
      </c>
      <c r="F303" s="10" t="s">
        <v>1531</v>
      </c>
      <c r="G303" s="10" t="s">
        <v>835</v>
      </c>
      <c r="H303" s="11" t="s">
        <v>1532</v>
      </c>
    </row>
    <row r="304" spans="1:8" ht="112" x14ac:dyDescent="0.2">
      <c r="A304" s="9" t="s">
        <v>939</v>
      </c>
      <c r="B304" s="10" t="s">
        <v>1533</v>
      </c>
      <c r="C304" s="79" t="s">
        <v>1534</v>
      </c>
      <c r="D304" s="10" t="s">
        <v>1535</v>
      </c>
      <c r="E304" s="18">
        <v>42201</v>
      </c>
      <c r="F304" s="10" t="s">
        <v>1536</v>
      </c>
      <c r="G304" s="10" t="s">
        <v>835</v>
      </c>
      <c r="H304" s="11" t="s">
        <v>1537</v>
      </c>
    </row>
    <row r="305" spans="1:8" ht="128" x14ac:dyDescent="0.2">
      <c r="A305" s="9" t="s">
        <v>1</v>
      </c>
      <c r="B305" s="10" t="s">
        <v>54</v>
      </c>
      <c r="C305" s="79" t="s">
        <v>55</v>
      </c>
      <c r="D305" s="10" t="s">
        <v>56</v>
      </c>
      <c r="E305" s="18">
        <v>42194</v>
      </c>
      <c r="F305" s="10" t="s">
        <v>499</v>
      </c>
      <c r="G305" s="10" t="s">
        <v>835</v>
      </c>
      <c r="H305" s="11" t="s">
        <v>500</v>
      </c>
    </row>
    <row r="306" spans="1:8" ht="128" x14ac:dyDescent="0.2">
      <c r="A306" s="9" t="s">
        <v>939</v>
      </c>
      <c r="B306" s="10" t="s">
        <v>1538</v>
      </c>
      <c r="C306" s="79" t="s">
        <v>1539</v>
      </c>
      <c r="D306" s="10" t="s">
        <v>1540</v>
      </c>
      <c r="E306" s="18">
        <v>42180</v>
      </c>
      <c r="F306" s="10" t="s">
        <v>1541</v>
      </c>
      <c r="G306" s="10" t="s">
        <v>835</v>
      </c>
      <c r="H306" s="11" t="s">
        <v>1542</v>
      </c>
    </row>
    <row r="307" spans="1:8" ht="64" x14ac:dyDescent="0.2">
      <c r="A307" s="9" t="s">
        <v>77</v>
      </c>
      <c r="B307" s="10" t="s">
        <v>88</v>
      </c>
      <c r="C307" s="79" t="s">
        <v>89</v>
      </c>
      <c r="D307" s="10" t="s">
        <v>90</v>
      </c>
      <c r="E307" s="18">
        <v>42179</v>
      </c>
      <c r="F307" s="10" t="s">
        <v>516</v>
      </c>
      <c r="G307" s="10" t="s">
        <v>835</v>
      </c>
      <c r="H307" s="11" t="s">
        <v>517</v>
      </c>
    </row>
    <row r="308" spans="1:8" ht="128" x14ac:dyDescent="0.2">
      <c r="A308" s="9" t="s">
        <v>939</v>
      </c>
      <c r="B308" s="10" t="s">
        <v>1543</v>
      </c>
      <c r="C308" s="79" t="s">
        <v>1544</v>
      </c>
      <c r="D308" s="10" t="s">
        <v>1545</v>
      </c>
      <c r="E308" s="18">
        <v>42166</v>
      </c>
      <c r="F308" s="10" t="s">
        <v>1546</v>
      </c>
      <c r="G308" s="10" t="s">
        <v>835</v>
      </c>
      <c r="H308" s="11" t="s">
        <v>1547</v>
      </c>
    </row>
    <row r="309" spans="1:8" ht="80" x14ac:dyDescent="0.2">
      <c r="A309" s="9" t="s">
        <v>77</v>
      </c>
      <c r="B309" s="10" t="s">
        <v>226</v>
      </c>
      <c r="C309" s="79" t="s">
        <v>227</v>
      </c>
      <c r="D309" s="10" t="s">
        <v>228</v>
      </c>
      <c r="E309" s="18">
        <v>42163</v>
      </c>
      <c r="F309" s="10" t="s">
        <v>535</v>
      </c>
      <c r="G309" s="10" t="s">
        <v>835</v>
      </c>
      <c r="H309" s="11" t="s">
        <v>536</v>
      </c>
    </row>
    <row r="310" spans="1:8" ht="80" x14ac:dyDescent="0.2">
      <c r="A310" s="9" t="s">
        <v>1</v>
      </c>
      <c r="B310" s="10" t="s">
        <v>71</v>
      </c>
      <c r="C310" s="79" t="s">
        <v>72</v>
      </c>
      <c r="D310" s="10" t="s">
        <v>73</v>
      </c>
      <c r="E310" s="18">
        <v>42160</v>
      </c>
      <c r="F310" s="10" t="s">
        <v>74</v>
      </c>
      <c r="G310" s="10" t="s">
        <v>835</v>
      </c>
      <c r="H310" s="11" t="s">
        <v>501</v>
      </c>
    </row>
    <row r="311" spans="1:8" ht="48" x14ac:dyDescent="0.2">
      <c r="A311" s="9" t="s">
        <v>77</v>
      </c>
      <c r="B311" s="10" t="s">
        <v>141</v>
      </c>
      <c r="C311" s="79" t="s">
        <v>142</v>
      </c>
      <c r="D311" s="10" t="s">
        <v>427</v>
      </c>
      <c r="E311" s="18">
        <v>42152</v>
      </c>
      <c r="F311" s="10" t="s">
        <v>428</v>
      </c>
      <c r="G311" s="10" t="s">
        <v>835</v>
      </c>
      <c r="H311" s="11" t="s">
        <v>229</v>
      </c>
    </row>
    <row r="312" spans="1:8" ht="32" x14ac:dyDescent="0.2">
      <c r="A312" s="9" t="s">
        <v>77</v>
      </c>
      <c r="B312" s="10" t="s">
        <v>141</v>
      </c>
      <c r="C312" s="79" t="s">
        <v>142</v>
      </c>
      <c r="D312" s="10" t="s">
        <v>426</v>
      </c>
      <c r="E312" s="18">
        <v>42152</v>
      </c>
      <c r="F312" s="10" t="s">
        <v>392</v>
      </c>
      <c r="G312" s="10" t="s">
        <v>835</v>
      </c>
      <c r="H312" s="11" t="s">
        <v>229</v>
      </c>
    </row>
    <row r="313" spans="1:8" ht="32" x14ac:dyDescent="0.2">
      <c r="A313" s="9" t="s">
        <v>77</v>
      </c>
      <c r="B313" s="10" t="s">
        <v>141</v>
      </c>
      <c r="C313" s="79" t="s">
        <v>142</v>
      </c>
      <c r="D313" s="10" t="s">
        <v>425</v>
      </c>
      <c r="E313" s="18">
        <v>42152</v>
      </c>
      <c r="F313" s="10" t="s">
        <v>230</v>
      </c>
      <c r="G313" s="10" t="s">
        <v>835</v>
      </c>
      <c r="H313" s="11" t="s">
        <v>229</v>
      </c>
    </row>
    <row r="314" spans="1:8" ht="48" x14ac:dyDescent="0.2">
      <c r="A314" s="9" t="s">
        <v>77</v>
      </c>
      <c r="B314" s="10" t="s">
        <v>141</v>
      </c>
      <c r="C314" s="79" t="s">
        <v>142</v>
      </c>
      <c r="D314" s="10" t="s">
        <v>424</v>
      </c>
      <c r="E314" s="18">
        <v>42152</v>
      </c>
      <c r="F314" s="10" t="s">
        <v>231</v>
      </c>
      <c r="G314" s="10" t="s">
        <v>835</v>
      </c>
      <c r="H314" s="11" t="s">
        <v>229</v>
      </c>
    </row>
    <row r="315" spans="1:8" ht="48" x14ac:dyDescent="0.2">
      <c r="A315" s="9" t="s">
        <v>77</v>
      </c>
      <c r="B315" s="10" t="s">
        <v>141</v>
      </c>
      <c r="C315" s="79" t="s">
        <v>142</v>
      </c>
      <c r="D315" s="10" t="s">
        <v>754</v>
      </c>
      <c r="E315" s="18">
        <v>42152</v>
      </c>
      <c r="F315" s="10" t="s">
        <v>755</v>
      </c>
      <c r="G315" s="10" t="s">
        <v>835</v>
      </c>
      <c r="H315" s="11" t="s">
        <v>1672</v>
      </c>
    </row>
    <row r="316" spans="1:8" ht="192" x14ac:dyDescent="0.2">
      <c r="A316" s="9" t="s">
        <v>77</v>
      </c>
      <c r="B316" s="10" t="s">
        <v>141</v>
      </c>
      <c r="C316" s="79" t="s">
        <v>142</v>
      </c>
      <c r="D316" s="10" t="s">
        <v>423</v>
      </c>
      <c r="E316" s="18">
        <v>42152</v>
      </c>
      <c r="F316" s="10" t="s">
        <v>604</v>
      </c>
      <c r="G316" s="10" t="s">
        <v>835</v>
      </c>
      <c r="H316" s="11" t="s">
        <v>605</v>
      </c>
    </row>
    <row r="317" spans="1:8" ht="144" x14ac:dyDescent="0.2">
      <c r="A317" s="9" t="s">
        <v>77</v>
      </c>
      <c r="B317" s="10" t="s">
        <v>141</v>
      </c>
      <c r="C317" s="79" t="s">
        <v>142</v>
      </c>
      <c r="D317" s="10" t="s">
        <v>422</v>
      </c>
      <c r="E317" s="18">
        <v>42152</v>
      </c>
      <c r="F317" s="10" t="s">
        <v>143</v>
      </c>
      <c r="G317" s="10" t="s">
        <v>835</v>
      </c>
      <c r="H317" s="11" t="s">
        <v>603</v>
      </c>
    </row>
    <row r="318" spans="1:8" ht="48" x14ac:dyDescent="0.2">
      <c r="A318" s="9" t="s">
        <v>77</v>
      </c>
      <c r="B318" s="10" t="s">
        <v>141</v>
      </c>
      <c r="C318" s="79" t="s">
        <v>142</v>
      </c>
      <c r="D318" s="10" t="s">
        <v>756</v>
      </c>
      <c r="E318" s="18">
        <v>42152</v>
      </c>
      <c r="F318" s="10" t="s">
        <v>757</v>
      </c>
      <c r="G318" s="10" t="s">
        <v>835</v>
      </c>
      <c r="H318" s="11" t="s">
        <v>1672</v>
      </c>
    </row>
    <row r="319" spans="1:8" ht="192" x14ac:dyDescent="0.2">
      <c r="A319" s="9" t="s">
        <v>939</v>
      </c>
      <c r="B319" s="10" t="s">
        <v>1548</v>
      </c>
      <c r="C319" s="79" t="s">
        <v>1549</v>
      </c>
      <c r="D319" s="10" t="s">
        <v>1550</v>
      </c>
      <c r="E319" s="18">
        <v>42146</v>
      </c>
      <c r="F319" s="10" t="s">
        <v>1551</v>
      </c>
      <c r="G319" s="10" t="s">
        <v>835</v>
      </c>
      <c r="H319" s="11" t="s">
        <v>1552</v>
      </c>
    </row>
    <row r="320" spans="1:8" ht="272" x14ac:dyDescent="0.2">
      <c r="A320" s="9" t="s">
        <v>939</v>
      </c>
      <c r="B320" s="10" t="s">
        <v>1553</v>
      </c>
      <c r="C320" s="79" t="s">
        <v>1554</v>
      </c>
      <c r="D320" s="10" t="s">
        <v>1555</v>
      </c>
      <c r="E320" s="18">
        <v>42125</v>
      </c>
      <c r="F320" s="10" t="s">
        <v>1556</v>
      </c>
      <c r="G320" s="10" t="s">
        <v>835</v>
      </c>
      <c r="H320" s="11" t="s">
        <v>1557</v>
      </c>
    </row>
    <row r="321" spans="1:8" ht="160" x14ac:dyDescent="0.2">
      <c r="A321" s="9" t="s">
        <v>939</v>
      </c>
      <c r="B321" s="10" t="s">
        <v>1558</v>
      </c>
      <c r="C321" s="79" t="s">
        <v>1559</v>
      </c>
      <c r="D321" s="10" t="s">
        <v>1560</v>
      </c>
      <c r="E321" s="18">
        <v>42080</v>
      </c>
      <c r="F321" s="10" t="s">
        <v>1561</v>
      </c>
      <c r="G321" s="10" t="s">
        <v>835</v>
      </c>
      <c r="H321" s="11" t="s">
        <v>1562</v>
      </c>
    </row>
    <row r="322" spans="1:8" ht="288" x14ac:dyDescent="0.2">
      <c r="A322" s="9" t="s">
        <v>939</v>
      </c>
      <c r="B322" s="10" t="s">
        <v>1563</v>
      </c>
      <c r="C322" s="79" t="s">
        <v>1564</v>
      </c>
      <c r="D322" s="10" t="s">
        <v>1565</v>
      </c>
      <c r="E322" s="18">
        <v>42079</v>
      </c>
      <c r="F322" s="10" t="s">
        <v>1566</v>
      </c>
      <c r="G322" s="10" t="s">
        <v>835</v>
      </c>
      <c r="H322" s="11" t="s">
        <v>1567</v>
      </c>
    </row>
    <row r="323" spans="1:8" ht="288" x14ac:dyDescent="0.2">
      <c r="A323" s="9" t="s">
        <v>939</v>
      </c>
      <c r="B323" s="10" t="s">
        <v>1568</v>
      </c>
      <c r="C323" s="79" t="s">
        <v>1569</v>
      </c>
      <c r="D323" s="10" t="s">
        <v>1570</v>
      </c>
      <c r="E323" s="18">
        <v>42075</v>
      </c>
      <c r="F323" s="10" t="s">
        <v>1571</v>
      </c>
      <c r="G323" s="10" t="s">
        <v>835</v>
      </c>
      <c r="H323" s="11" t="s">
        <v>1572</v>
      </c>
    </row>
    <row r="324" spans="1:8" ht="64" x14ac:dyDescent="0.2">
      <c r="A324" s="9" t="s">
        <v>1</v>
      </c>
      <c r="B324" s="10" t="s">
        <v>57</v>
      </c>
      <c r="C324" s="79" t="s">
        <v>58</v>
      </c>
      <c r="D324" s="10" t="s">
        <v>59</v>
      </c>
      <c r="E324" s="18">
        <v>42047</v>
      </c>
      <c r="F324" s="10" t="s">
        <v>60</v>
      </c>
      <c r="G324" s="10" t="s">
        <v>835</v>
      </c>
      <c r="H324" s="11" t="s">
        <v>474</v>
      </c>
    </row>
    <row r="325" spans="1:8" ht="64" x14ac:dyDescent="0.2">
      <c r="A325" s="9" t="s">
        <v>1</v>
      </c>
      <c r="B325" s="10" t="s">
        <v>61</v>
      </c>
      <c r="C325" s="79" t="s">
        <v>62</v>
      </c>
      <c r="D325" s="10" t="s">
        <v>63</v>
      </c>
      <c r="E325" s="18">
        <v>42046</v>
      </c>
      <c r="F325" s="10" t="s">
        <v>429</v>
      </c>
      <c r="G325" s="10" t="s">
        <v>835</v>
      </c>
      <c r="H325" s="11" t="s">
        <v>475</v>
      </c>
    </row>
    <row r="326" spans="1:8" ht="224" x14ac:dyDescent="0.2">
      <c r="A326" s="9" t="s">
        <v>939</v>
      </c>
      <c r="B326" s="10" t="s">
        <v>1573</v>
      </c>
      <c r="C326" s="79" t="s">
        <v>1574</v>
      </c>
      <c r="D326" s="10" t="s">
        <v>1575</v>
      </c>
      <c r="E326" s="18">
        <v>42034</v>
      </c>
      <c r="F326" s="10" t="s">
        <v>1576</v>
      </c>
      <c r="G326" s="10" t="s">
        <v>835</v>
      </c>
      <c r="H326" s="11" t="s">
        <v>1577</v>
      </c>
    </row>
    <row r="327" spans="1:8" ht="160" x14ac:dyDescent="0.2">
      <c r="A327" s="9" t="s">
        <v>939</v>
      </c>
      <c r="B327" s="10" t="s">
        <v>1578</v>
      </c>
      <c r="C327" s="79" t="s">
        <v>1579</v>
      </c>
      <c r="D327" s="10" t="s">
        <v>1580</v>
      </c>
      <c r="E327" s="18">
        <v>42016</v>
      </c>
      <c r="F327" s="10" t="s">
        <v>1581</v>
      </c>
      <c r="G327" s="10" t="s">
        <v>835</v>
      </c>
      <c r="H327" s="11" t="s">
        <v>1582</v>
      </c>
    </row>
    <row r="328" spans="1:8" ht="112" x14ac:dyDescent="0.2">
      <c r="A328" s="9" t="s">
        <v>1</v>
      </c>
      <c r="B328" s="10" t="s">
        <v>64</v>
      </c>
      <c r="C328" s="79" t="s">
        <v>65</v>
      </c>
      <c r="D328" s="10" t="s">
        <v>66</v>
      </c>
      <c r="E328" s="18">
        <v>41990</v>
      </c>
      <c r="F328" s="10" t="s">
        <v>67</v>
      </c>
      <c r="G328" s="10" t="s">
        <v>835</v>
      </c>
      <c r="H328" s="11" t="s">
        <v>476</v>
      </c>
    </row>
    <row r="329" spans="1:8" ht="96" x14ac:dyDescent="0.2">
      <c r="A329" s="9" t="s">
        <v>77</v>
      </c>
      <c r="B329" s="10" t="s">
        <v>232</v>
      </c>
      <c r="C329" s="79" t="s">
        <v>233</v>
      </c>
      <c r="D329" s="10" t="s">
        <v>234</v>
      </c>
      <c r="E329" s="18">
        <v>41983</v>
      </c>
      <c r="F329" s="10" t="s">
        <v>554</v>
      </c>
      <c r="G329" s="10" t="s">
        <v>835</v>
      </c>
      <c r="H329" s="11" t="s">
        <v>550</v>
      </c>
    </row>
    <row r="330" spans="1:8" ht="96" x14ac:dyDescent="0.2">
      <c r="A330" s="9" t="s">
        <v>77</v>
      </c>
      <c r="B330" s="10" t="s">
        <v>232</v>
      </c>
      <c r="C330" s="79" t="s">
        <v>233</v>
      </c>
      <c r="D330" s="10" t="s">
        <v>234</v>
      </c>
      <c r="E330" s="18">
        <v>41983</v>
      </c>
      <c r="F330" s="10" t="s">
        <v>236</v>
      </c>
      <c r="G330" s="10" t="s">
        <v>835</v>
      </c>
      <c r="H330" s="11" t="s">
        <v>550</v>
      </c>
    </row>
    <row r="331" spans="1:8" ht="96" x14ac:dyDescent="0.2">
      <c r="A331" s="9" t="s">
        <v>77</v>
      </c>
      <c r="B331" s="10" t="s">
        <v>232</v>
      </c>
      <c r="C331" s="79" t="s">
        <v>233</v>
      </c>
      <c r="D331" s="10" t="s">
        <v>234</v>
      </c>
      <c r="E331" s="18">
        <v>41983</v>
      </c>
      <c r="F331" s="10" t="s">
        <v>555</v>
      </c>
      <c r="G331" s="10" t="s">
        <v>835</v>
      </c>
      <c r="H331" s="11" t="s">
        <v>550</v>
      </c>
    </row>
    <row r="332" spans="1:8" ht="96" x14ac:dyDescent="0.2">
      <c r="A332" s="9" t="s">
        <v>77</v>
      </c>
      <c r="B332" s="10" t="s">
        <v>232</v>
      </c>
      <c r="C332" s="79" t="s">
        <v>233</v>
      </c>
      <c r="D332" s="10" t="s">
        <v>234</v>
      </c>
      <c r="E332" s="18">
        <v>41983</v>
      </c>
      <c r="F332" s="10" t="s">
        <v>549</v>
      </c>
      <c r="G332" s="10" t="s">
        <v>835</v>
      </c>
      <c r="H332" s="11" t="s">
        <v>550</v>
      </c>
    </row>
    <row r="333" spans="1:8" ht="96" x14ac:dyDescent="0.2">
      <c r="A333" s="9" t="s">
        <v>77</v>
      </c>
      <c r="B333" s="10" t="s">
        <v>232</v>
      </c>
      <c r="C333" s="79" t="s">
        <v>233</v>
      </c>
      <c r="D333" s="10" t="s">
        <v>234</v>
      </c>
      <c r="E333" s="18">
        <v>41983</v>
      </c>
      <c r="F333" s="10" t="s">
        <v>551</v>
      </c>
      <c r="G333" s="10" t="s">
        <v>835</v>
      </c>
      <c r="H333" s="11" t="s">
        <v>550</v>
      </c>
    </row>
    <row r="334" spans="1:8" ht="96" x14ac:dyDescent="0.2">
      <c r="A334" s="9" t="s">
        <v>77</v>
      </c>
      <c r="B334" s="10" t="s">
        <v>232</v>
      </c>
      <c r="C334" s="79" t="s">
        <v>233</v>
      </c>
      <c r="D334" s="10" t="s">
        <v>234</v>
      </c>
      <c r="E334" s="18">
        <v>41983</v>
      </c>
      <c r="F334" s="10" t="s">
        <v>552</v>
      </c>
      <c r="G334" s="10" t="s">
        <v>835</v>
      </c>
      <c r="H334" s="11" t="s">
        <v>550</v>
      </c>
    </row>
    <row r="335" spans="1:8" ht="96" x14ac:dyDescent="0.2">
      <c r="A335" s="9" t="s">
        <v>77</v>
      </c>
      <c r="B335" s="10" t="s">
        <v>232</v>
      </c>
      <c r="C335" s="79" t="s">
        <v>233</v>
      </c>
      <c r="D335" s="10" t="s">
        <v>234</v>
      </c>
      <c r="E335" s="18">
        <v>41983</v>
      </c>
      <c r="F335" s="10" t="s">
        <v>553</v>
      </c>
      <c r="G335" s="10" t="s">
        <v>835</v>
      </c>
      <c r="H335" s="11" t="s">
        <v>550</v>
      </c>
    </row>
    <row r="336" spans="1:8" ht="96" x14ac:dyDescent="0.2">
      <c r="A336" s="9" t="s">
        <v>77</v>
      </c>
      <c r="B336" s="10" t="s">
        <v>232</v>
      </c>
      <c r="C336" s="79" t="s">
        <v>233</v>
      </c>
      <c r="D336" s="10" t="s">
        <v>234</v>
      </c>
      <c r="E336" s="18">
        <v>41983</v>
      </c>
      <c r="F336" s="10" t="s">
        <v>235</v>
      </c>
      <c r="G336" s="10" t="s">
        <v>835</v>
      </c>
      <c r="H336" s="11" t="s">
        <v>550</v>
      </c>
    </row>
    <row r="337" spans="1:8" ht="64" x14ac:dyDescent="0.2">
      <c r="A337" s="9" t="s">
        <v>1</v>
      </c>
      <c r="B337" s="10" t="s">
        <v>186</v>
      </c>
      <c r="C337" s="79" t="s">
        <v>187</v>
      </c>
      <c r="D337" s="10" t="s">
        <v>188</v>
      </c>
      <c r="E337" s="18">
        <v>41963</v>
      </c>
      <c r="F337" s="10" t="s">
        <v>505</v>
      </c>
      <c r="G337" s="10" t="s">
        <v>835</v>
      </c>
      <c r="H337" s="11" t="s">
        <v>189</v>
      </c>
    </row>
    <row r="338" spans="1:8" ht="80" x14ac:dyDescent="0.2">
      <c r="A338" s="9" t="s">
        <v>1</v>
      </c>
      <c r="B338" s="10" t="s">
        <v>190</v>
      </c>
      <c r="C338" s="79" t="s">
        <v>388</v>
      </c>
      <c r="D338" s="10" t="s">
        <v>191</v>
      </c>
      <c r="E338" s="18">
        <v>41963</v>
      </c>
      <c r="F338" s="10" t="s">
        <v>504</v>
      </c>
      <c r="G338" s="10" t="s">
        <v>835</v>
      </c>
      <c r="H338" s="11" t="s">
        <v>192</v>
      </c>
    </row>
    <row r="339" spans="1:8" ht="32" x14ac:dyDescent="0.2">
      <c r="A339" s="9" t="s">
        <v>77</v>
      </c>
      <c r="B339" s="10" t="s">
        <v>237</v>
      </c>
      <c r="C339" s="79" t="s">
        <v>238</v>
      </c>
      <c r="D339" s="10" t="s">
        <v>239</v>
      </c>
      <c r="E339" s="18">
        <v>41922</v>
      </c>
      <c r="F339" s="10" t="s">
        <v>240</v>
      </c>
      <c r="G339" s="10" t="s">
        <v>835</v>
      </c>
      <c r="H339" s="11" t="s">
        <v>241</v>
      </c>
    </row>
    <row r="340" spans="1:8" ht="240" x14ac:dyDescent="0.2">
      <c r="A340" s="9" t="s">
        <v>939</v>
      </c>
      <c r="B340" s="10" t="s">
        <v>1583</v>
      </c>
      <c r="C340" s="79" t="s">
        <v>1584</v>
      </c>
      <c r="D340" s="10" t="s">
        <v>1585</v>
      </c>
      <c r="E340" s="18">
        <v>41894</v>
      </c>
      <c r="F340" s="10" t="s">
        <v>1586</v>
      </c>
      <c r="G340" s="10" t="s">
        <v>835</v>
      </c>
      <c r="H340" s="11" t="s">
        <v>1587</v>
      </c>
    </row>
    <row r="341" spans="1:8" ht="64" x14ac:dyDescent="0.2">
      <c r="A341" s="9" t="s">
        <v>1</v>
      </c>
      <c r="B341" s="10" t="s">
        <v>68</v>
      </c>
      <c r="C341" s="79" t="s">
        <v>69</v>
      </c>
      <c r="D341" s="10" t="s">
        <v>70</v>
      </c>
      <c r="E341" s="18">
        <v>41884</v>
      </c>
      <c r="F341" s="10" t="s">
        <v>430</v>
      </c>
      <c r="G341" s="10" t="s">
        <v>835</v>
      </c>
      <c r="H341" s="11" t="s">
        <v>477</v>
      </c>
    </row>
    <row r="342" spans="1:8" ht="32" x14ac:dyDescent="0.2">
      <c r="A342" s="9" t="s">
        <v>77</v>
      </c>
      <c r="B342" s="10" t="s">
        <v>242</v>
      </c>
      <c r="C342" s="79" t="s">
        <v>243</v>
      </c>
      <c r="D342" s="10" t="s">
        <v>244</v>
      </c>
      <c r="E342" s="18">
        <v>41866</v>
      </c>
      <c r="F342" s="10" t="s">
        <v>412</v>
      </c>
      <c r="G342" s="10" t="s">
        <v>835</v>
      </c>
      <c r="H342" s="11" t="s">
        <v>241</v>
      </c>
    </row>
    <row r="343" spans="1:8" ht="80" x14ac:dyDescent="0.2">
      <c r="A343" s="9" t="s">
        <v>939</v>
      </c>
      <c r="B343" s="10" t="s">
        <v>1588</v>
      </c>
      <c r="C343" s="79" t="s">
        <v>1589</v>
      </c>
      <c r="D343" s="10" t="s">
        <v>1590</v>
      </c>
      <c r="E343" s="18">
        <v>41851</v>
      </c>
      <c r="F343" s="10" t="s">
        <v>1591</v>
      </c>
      <c r="G343" s="10" t="s">
        <v>835</v>
      </c>
      <c r="H343" s="11" t="s">
        <v>1592</v>
      </c>
    </row>
    <row r="344" spans="1:8" ht="80" x14ac:dyDescent="0.2">
      <c r="A344" s="9" t="s">
        <v>939</v>
      </c>
      <c r="B344" s="10" t="s">
        <v>1588</v>
      </c>
      <c r="C344" s="79" t="s">
        <v>1589</v>
      </c>
      <c r="D344" s="10" t="s">
        <v>1593</v>
      </c>
      <c r="E344" s="18">
        <v>41851</v>
      </c>
      <c r="F344" s="10" t="s">
        <v>1594</v>
      </c>
      <c r="G344" s="10" t="s">
        <v>835</v>
      </c>
      <c r="H344" s="11" t="s">
        <v>1592</v>
      </c>
    </row>
    <row r="345" spans="1:8" ht="80" x14ac:dyDescent="0.2">
      <c r="A345" s="9" t="s">
        <v>939</v>
      </c>
      <c r="B345" s="10" t="s">
        <v>1588</v>
      </c>
      <c r="C345" s="79" t="s">
        <v>1589</v>
      </c>
      <c r="D345" s="10" t="s">
        <v>1595</v>
      </c>
      <c r="E345" s="18">
        <v>41851</v>
      </c>
      <c r="F345" s="10" t="s">
        <v>1596</v>
      </c>
      <c r="G345" s="10" t="s">
        <v>835</v>
      </c>
      <c r="H345" s="11" t="s">
        <v>1592</v>
      </c>
    </row>
    <row r="346" spans="1:8" ht="80" x14ac:dyDescent="0.2">
      <c r="A346" s="9" t="s">
        <v>939</v>
      </c>
      <c r="B346" s="10" t="s">
        <v>1588</v>
      </c>
      <c r="C346" s="79" t="s">
        <v>1589</v>
      </c>
      <c r="D346" s="10" t="s">
        <v>1597</v>
      </c>
      <c r="E346" s="18">
        <v>41851</v>
      </c>
      <c r="F346" s="10" t="s">
        <v>1598</v>
      </c>
      <c r="G346" s="10" t="s">
        <v>835</v>
      </c>
      <c r="H346" s="11" t="s">
        <v>1592</v>
      </c>
    </row>
    <row r="347" spans="1:8" ht="80" x14ac:dyDescent="0.2">
      <c r="A347" s="9" t="s">
        <v>939</v>
      </c>
      <c r="B347" s="10" t="s">
        <v>1588</v>
      </c>
      <c r="C347" s="79" t="s">
        <v>1589</v>
      </c>
      <c r="D347" s="10" t="s">
        <v>1599</v>
      </c>
      <c r="E347" s="18">
        <v>41851</v>
      </c>
      <c r="F347" s="10" t="s">
        <v>1600</v>
      </c>
      <c r="G347" s="10" t="s">
        <v>835</v>
      </c>
      <c r="H347" s="11" t="s">
        <v>1592</v>
      </c>
    </row>
    <row r="348" spans="1:8" ht="80" x14ac:dyDescent="0.2">
      <c r="A348" s="9" t="s">
        <v>939</v>
      </c>
      <c r="B348" s="10" t="s">
        <v>1588</v>
      </c>
      <c r="C348" s="79" t="s">
        <v>1589</v>
      </c>
      <c r="D348" s="10" t="s">
        <v>1601</v>
      </c>
      <c r="E348" s="18">
        <v>41851</v>
      </c>
      <c r="F348" s="10" t="s">
        <v>1602</v>
      </c>
      <c r="G348" s="10" t="s">
        <v>835</v>
      </c>
      <c r="H348" s="11" t="s">
        <v>1592</v>
      </c>
    </row>
    <row r="349" spans="1:8" ht="64" x14ac:dyDescent="0.2">
      <c r="A349" s="9" t="s">
        <v>1</v>
      </c>
      <c r="B349" s="10" t="s">
        <v>28</v>
      </c>
      <c r="C349" s="79" t="s">
        <v>29</v>
      </c>
      <c r="D349" s="10" t="s">
        <v>30</v>
      </c>
      <c r="E349" s="18">
        <v>41830</v>
      </c>
      <c r="F349" s="10" t="s">
        <v>31</v>
      </c>
      <c r="G349" s="10" t="s">
        <v>835</v>
      </c>
      <c r="H349" s="11" t="s">
        <v>480</v>
      </c>
    </row>
    <row r="350" spans="1:8" ht="64" x14ac:dyDescent="0.2">
      <c r="A350" s="9" t="s">
        <v>1</v>
      </c>
      <c r="B350" s="10" t="s">
        <v>24</v>
      </c>
      <c r="C350" s="79" t="s">
        <v>25</v>
      </c>
      <c r="D350" s="10" t="s">
        <v>26</v>
      </c>
      <c r="E350" s="18">
        <v>41830</v>
      </c>
      <c r="F350" s="10" t="s">
        <v>27</v>
      </c>
      <c r="G350" s="10" t="s">
        <v>835</v>
      </c>
      <c r="H350" s="11" t="s">
        <v>479</v>
      </c>
    </row>
    <row r="351" spans="1:8" ht="64" x14ac:dyDescent="0.2">
      <c r="A351" s="9" t="s">
        <v>1</v>
      </c>
      <c r="B351" s="10" t="s">
        <v>21</v>
      </c>
      <c r="C351" s="79" t="s">
        <v>22</v>
      </c>
      <c r="D351" s="10" t="s">
        <v>23</v>
      </c>
      <c r="E351" s="18">
        <v>41830</v>
      </c>
      <c r="F351" s="10" t="s">
        <v>387</v>
      </c>
      <c r="G351" s="10" t="s">
        <v>835</v>
      </c>
      <c r="H351" s="11" t="s">
        <v>478</v>
      </c>
    </row>
    <row r="352" spans="1:8" ht="80" x14ac:dyDescent="0.2">
      <c r="A352" s="9" t="s">
        <v>939</v>
      </c>
      <c r="B352" s="10" t="s">
        <v>993</v>
      </c>
      <c r="C352" s="79" t="s">
        <v>994</v>
      </c>
      <c r="D352" s="10" t="s">
        <v>995</v>
      </c>
      <c r="E352" s="18">
        <v>41816</v>
      </c>
      <c r="F352" s="10" t="s">
        <v>996</v>
      </c>
      <c r="G352" s="10" t="s">
        <v>835</v>
      </c>
      <c r="H352" s="11" t="s">
        <v>997</v>
      </c>
    </row>
    <row r="353" spans="1:8" ht="80" x14ac:dyDescent="0.2">
      <c r="A353" s="9" t="s">
        <v>939</v>
      </c>
      <c r="B353" s="10" t="s">
        <v>993</v>
      </c>
      <c r="C353" s="79" t="s">
        <v>994</v>
      </c>
      <c r="D353" s="10" t="s">
        <v>998</v>
      </c>
      <c r="E353" s="18">
        <v>41816</v>
      </c>
      <c r="F353" s="10" t="s">
        <v>999</v>
      </c>
      <c r="G353" s="10" t="s">
        <v>835</v>
      </c>
      <c r="H353" s="11" t="s">
        <v>1000</v>
      </c>
    </row>
    <row r="354" spans="1:8" ht="96" x14ac:dyDescent="0.2">
      <c r="A354" s="9" t="s">
        <v>939</v>
      </c>
      <c r="B354" s="10" t="s">
        <v>993</v>
      </c>
      <c r="C354" s="79" t="s">
        <v>994</v>
      </c>
      <c r="D354" s="10" t="s">
        <v>1001</v>
      </c>
      <c r="E354" s="18">
        <v>41816</v>
      </c>
      <c r="F354" s="10" t="s">
        <v>1002</v>
      </c>
      <c r="G354" s="10" t="s">
        <v>835</v>
      </c>
      <c r="H354" s="11" t="s">
        <v>1003</v>
      </c>
    </row>
    <row r="355" spans="1:8" ht="64" x14ac:dyDescent="0.2">
      <c r="A355" s="9" t="s">
        <v>939</v>
      </c>
      <c r="B355" s="10" t="s">
        <v>993</v>
      </c>
      <c r="C355" s="79" t="s">
        <v>994</v>
      </c>
      <c r="D355" s="10" t="s">
        <v>1004</v>
      </c>
      <c r="E355" s="18">
        <v>41816</v>
      </c>
      <c r="F355" s="10" t="s">
        <v>1005</v>
      </c>
      <c r="G355" s="10" t="s">
        <v>835</v>
      </c>
      <c r="H355" s="11" t="s">
        <v>1006</v>
      </c>
    </row>
    <row r="356" spans="1:8" ht="96" x14ac:dyDescent="0.2">
      <c r="A356" s="9" t="s">
        <v>939</v>
      </c>
      <c r="B356" s="10" t="s">
        <v>993</v>
      </c>
      <c r="C356" s="79" t="s">
        <v>994</v>
      </c>
      <c r="D356" s="10" t="s">
        <v>1007</v>
      </c>
      <c r="E356" s="18">
        <v>41816</v>
      </c>
      <c r="F356" s="10" t="s">
        <v>1008</v>
      </c>
      <c r="G356" s="10" t="s">
        <v>835</v>
      </c>
      <c r="H356" s="11" t="s">
        <v>1009</v>
      </c>
    </row>
    <row r="357" spans="1:8" ht="96" x14ac:dyDescent="0.2">
      <c r="A357" s="9" t="s">
        <v>939</v>
      </c>
      <c r="B357" s="10" t="s">
        <v>993</v>
      </c>
      <c r="C357" s="79" t="s">
        <v>994</v>
      </c>
      <c r="D357" s="10" t="s">
        <v>1010</v>
      </c>
      <c r="E357" s="18">
        <v>41816</v>
      </c>
      <c r="F357" s="10" t="s">
        <v>1011</v>
      </c>
      <c r="G357" s="10" t="s">
        <v>835</v>
      </c>
      <c r="H357" s="11" t="s">
        <v>1012</v>
      </c>
    </row>
    <row r="358" spans="1:8" ht="96" x14ac:dyDescent="0.2">
      <c r="A358" s="9" t="s">
        <v>939</v>
      </c>
      <c r="B358" s="10" t="s">
        <v>993</v>
      </c>
      <c r="C358" s="79" t="s">
        <v>994</v>
      </c>
      <c r="D358" s="10" t="s">
        <v>1013</v>
      </c>
      <c r="E358" s="18">
        <v>41816</v>
      </c>
      <c r="F358" s="10" t="s">
        <v>1014</v>
      </c>
      <c r="G358" s="10" t="s">
        <v>835</v>
      </c>
      <c r="H358" s="11" t="s">
        <v>1012</v>
      </c>
    </row>
    <row r="359" spans="1:8" ht="64" x14ac:dyDescent="0.2">
      <c r="A359" s="9" t="s">
        <v>939</v>
      </c>
      <c r="B359" s="10" t="s">
        <v>993</v>
      </c>
      <c r="C359" s="79" t="s">
        <v>994</v>
      </c>
      <c r="D359" s="10" t="s">
        <v>1015</v>
      </c>
      <c r="E359" s="18">
        <v>41816</v>
      </c>
      <c r="F359" s="10" t="s">
        <v>1016</v>
      </c>
      <c r="G359" s="10" t="s">
        <v>835</v>
      </c>
      <c r="H359" s="11" t="s">
        <v>1017</v>
      </c>
    </row>
    <row r="360" spans="1:8" ht="80" x14ac:dyDescent="0.2">
      <c r="A360" s="9" t="s">
        <v>939</v>
      </c>
      <c r="B360" s="10" t="s">
        <v>993</v>
      </c>
      <c r="C360" s="79" t="s">
        <v>994</v>
      </c>
      <c r="D360" s="10" t="s">
        <v>1018</v>
      </c>
      <c r="E360" s="18">
        <v>41816</v>
      </c>
      <c r="F360" s="10" t="s">
        <v>1019</v>
      </c>
      <c r="G360" s="10" t="s">
        <v>835</v>
      </c>
      <c r="H360" s="11" t="s">
        <v>1020</v>
      </c>
    </row>
    <row r="361" spans="1:8" ht="96" x14ac:dyDescent="0.2">
      <c r="A361" s="9" t="s">
        <v>939</v>
      </c>
      <c r="B361" s="10" t="s">
        <v>993</v>
      </c>
      <c r="C361" s="79" t="s">
        <v>994</v>
      </c>
      <c r="D361" s="10" t="s">
        <v>1021</v>
      </c>
      <c r="E361" s="18">
        <v>41816</v>
      </c>
      <c r="F361" s="10" t="s">
        <v>1022</v>
      </c>
      <c r="G361" s="10" t="s">
        <v>835</v>
      </c>
      <c r="H361" s="11" t="s">
        <v>1023</v>
      </c>
    </row>
    <row r="362" spans="1:8" ht="160" x14ac:dyDescent="0.2">
      <c r="A362" s="9" t="s">
        <v>939</v>
      </c>
      <c r="B362" s="10" t="s">
        <v>993</v>
      </c>
      <c r="C362" s="79" t="s">
        <v>994</v>
      </c>
      <c r="D362" s="10" t="s">
        <v>1024</v>
      </c>
      <c r="E362" s="18">
        <v>41816</v>
      </c>
      <c r="F362" s="10" t="s">
        <v>1025</v>
      </c>
      <c r="G362" s="10" t="s">
        <v>835</v>
      </c>
      <c r="H362" s="11" t="s">
        <v>1026</v>
      </c>
    </row>
    <row r="363" spans="1:8" ht="64" x14ac:dyDescent="0.2">
      <c r="A363" s="9" t="s">
        <v>939</v>
      </c>
      <c r="B363" s="10" t="s">
        <v>993</v>
      </c>
      <c r="C363" s="79" t="s">
        <v>994</v>
      </c>
      <c r="D363" s="10" t="s">
        <v>1027</v>
      </c>
      <c r="E363" s="18">
        <v>41816</v>
      </c>
      <c r="F363" s="10" t="s">
        <v>1028</v>
      </c>
      <c r="G363" s="10" t="s">
        <v>835</v>
      </c>
      <c r="H363" s="11" t="s">
        <v>1029</v>
      </c>
    </row>
    <row r="364" spans="1:8" ht="112" x14ac:dyDescent="0.2">
      <c r="A364" s="9" t="s">
        <v>939</v>
      </c>
      <c r="B364" s="10" t="s">
        <v>993</v>
      </c>
      <c r="C364" s="79" t="s">
        <v>994</v>
      </c>
      <c r="D364" s="10" t="s">
        <v>1030</v>
      </c>
      <c r="E364" s="18">
        <v>41816</v>
      </c>
      <c r="F364" s="10" t="s">
        <v>1031</v>
      </c>
      <c r="G364" s="10" t="s">
        <v>835</v>
      </c>
      <c r="H364" s="11" t="s">
        <v>1032</v>
      </c>
    </row>
    <row r="365" spans="1:8" ht="64" x14ac:dyDescent="0.2">
      <c r="A365" s="9" t="s">
        <v>939</v>
      </c>
      <c r="B365" s="10" t="s">
        <v>993</v>
      </c>
      <c r="C365" s="79" t="s">
        <v>994</v>
      </c>
      <c r="D365" s="10" t="s">
        <v>1033</v>
      </c>
      <c r="E365" s="18">
        <v>41816</v>
      </c>
      <c r="F365" s="10" t="s">
        <v>1034</v>
      </c>
      <c r="G365" s="10" t="s">
        <v>835</v>
      </c>
      <c r="H365" s="11" t="s">
        <v>1035</v>
      </c>
    </row>
    <row r="366" spans="1:8" ht="96" x14ac:dyDescent="0.2">
      <c r="A366" s="9" t="s">
        <v>939</v>
      </c>
      <c r="B366" s="10" t="s">
        <v>993</v>
      </c>
      <c r="C366" s="79" t="s">
        <v>994</v>
      </c>
      <c r="D366" s="10" t="s">
        <v>1036</v>
      </c>
      <c r="E366" s="18">
        <v>41816</v>
      </c>
      <c r="F366" s="10" t="s">
        <v>1037</v>
      </c>
      <c r="G366" s="10" t="s">
        <v>835</v>
      </c>
      <c r="H366" s="11" t="s">
        <v>1038</v>
      </c>
    </row>
    <row r="367" spans="1:8" ht="64" x14ac:dyDescent="0.2">
      <c r="A367" s="9" t="s">
        <v>939</v>
      </c>
      <c r="B367" s="10" t="s">
        <v>993</v>
      </c>
      <c r="C367" s="79" t="s">
        <v>994</v>
      </c>
      <c r="D367" s="10" t="s">
        <v>1039</v>
      </c>
      <c r="E367" s="18">
        <v>41816</v>
      </c>
      <c r="F367" s="10" t="s">
        <v>1040</v>
      </c>
      <c r="G367" s="10" t="s">
        <v>835</v>
      </c>
      <c r="H367" s="11" t="s">
        <v>1035</v>
      </c>
    </row>
    <row r="368" spans="1:8" ht="64" x14ac:dyDescent="0.2">
      <c r="A368" s="9" t="s">
        <v>939</v>
      </c>
      <c r="B368" s="10" t="s">
        <v>993</v>
      </c>
      <c r="C368" s="79" t="s">
        <v>994</v>
      </c>
      <c r="D368" s="10" t="s">
        <v>1041</v>
      </c>
      <c r="E368" s="18">
        <v>41816</v>
      </c>
      <c r="F368" s="10" t="s">
        <v>1042</v>
      </c>
      <c r="G368" s="10" t="s">
        <v>835</v>
      </c>
      <c r="H368" s="11" t="s">
        <v>1043</v>
      </c>
    </row>
    <row r="369" spans="1:8" ht="64" x14ac:dyDescent="0.2">
      <c r="A369" s="9" t="s">
        <v>939</v>
      </c>
      <c r="B369" s="10" t="s">
        <v>993</v>
      </c>
      <c r="C369" s="79" t="s">
        <v>994</v>
      </c>
      <c r="D369" s="10" t="s">
        <v>1044</v>
      </c>
      <c r="E369" s="18">
        <v>41816</v>
      </c>
      <c r="F369" s="10" t="s">
        <v>1045</v>
      </c>
      <c r="G369" s="10" t="s">
        <v>835</v>
      </c>
      <c r="H369" s="11" t="s">
        <v>1029</v>
      </c>
    </row>
    <row r="370" spans="1:8" ht="96" x14ac:dyDescent="0.2">
      <c r="A370" s="9" t="s">
        <v>939</v>
      </c>
      <c r="B370" s="10" t="s">
        <v>993</v>
      </c>
      <c r="C370" s="79" t="s">
        <v>994</v>
      </c>
      <c r="D370" s="10" t="s">
        <v>1046</v>
      </c>
      <c r="E370" s="18">
        <v>41816</v>
      </c>
      <c r="F370" s="10" t="s">
        <v>1047</v>
      </c>
      <c r="G370" s="10" t="s">
        <v>835</v>
      </c>
      <c r="H370" s="11" t="s">
        <v>1048</v>
      </c>
    </row>
    <row r="371" spans="1:8" ht="96" x14ac:dyDescent="0.2">
      <c r="A371" s="9" t="s">
        <v>939</v>
      </c>
      <c r="B371" s="10" t="s">
        <v>993</v>
      </c>
      <c r="C371" s="79" t="s">
        <v>994</v>
      </c>
      <c r="D371" s="10" t="s">
        <v>1049</v>
      </c>
      <c r="E371" s="18">
        <v>41816</v>
      </c>
      <c r="F371" s="10" t="s">
        <v>1050</v>
      </c>
      <c r="G371" s="10" t="s">
        <v>835</v>
      </c>
      <c r="H371" s="11" t="s">
        <v>1051</v>
      </c>
    </row>
    <row r="372" spans="1:8" ht="224" x14ac:dyDescent="0.2">
      <c r="A372" s="9" t="s">
        <v>939</v>
      </c>
      <c r="B372" s="10" t="s">
        <v>993</v>
      </c>
      <c r="C372" s="79" t="s">
        <v>994</v>
      </c>
      <c r="D372" s="10" t="s">
        <v>1052</v>
      </c>
      <c r="E372" s="18">
        <v>41816</v>
      </c>
      <c r="F372" s="10" t="s">
        <v>1053</v>
      </c>
      <c r="G372" s="10" t="s">
        <v>835</v>
      </c>
      <c r="H372" s="11" t="s">
        <v>1054</v>
      </c>
    </row>
    <row r="373" spans="1:8" ht="96" x14ac:dyDescent="0.2">
      <c r="A373" s="9" t="s">
        <v>939</v>
      </c>
      <c r="B373" s="10" t="s">
        <v>993</v>
      </c>
      <c r="C373" s="79" t="s">
        <v>994</v>
      </c>
      <c r="D373" s="10" t="s">
        <v>1055</v>
      </c>
      <c r="E373" s="18">
        <v>41816</v>
      </c>
      <c r="F373" s="10" t="s">
        <v>1056</v>
      </c>
      <c r="G373" s="10" t="s">
        <v>835</v>
      </c>
      <c r="H373" s="11" t="s">
        <v>1057</v>
      </c>
    </row>
    <row r="374" spans="1:8" ht="128" x14ac:dyDescent="0.2">
      <c r="A374" s="9" t="s">
        <v>939</v>
      </c>
      <c r="B374" s="10" t="s">
        <v>993</v>
      </c>
      <c r="C374" s="79" t="s">
        <v>994</v>
      </c>
      <c r="D374" s="10" t="s">
        <v>1058</v>
      </c>
      <c r="E374" s="18">
        <v>41816</v>
      </c>
      <c r="F374" s="10" t="s">
        <v>1059</v>
      </c>
      <c r="G374" s="10" t="s">
        <v>835</v>
      </c>
      <c r="H374" s="11" t="s">
        <v>1060</v>
      </c>
    </row>
    <row r="375" spans="1:8" ht="96" x14ac:dyDescent="0.2">
      <c r="A375" s="9" t="s">
        <v>939</v>
      </c>
      <c r="B375" s="10" t="s">
        <v>993</v>
      </c>
      <c r="C375" s="79" t="s">
        <v>994</v>
      </c>
      <c r="D375" s="10" t="s">
        <v>1061</v>
      </c>
      <c r="E375" s="18">
        <v>41816</v>
      </c>
      <c r="F375" s="10" t="s">
        <v>1062</v>
      </c>
      <c r="G375" s="10" t="s">
        <v>835</v>
      </c>
      <c r="H375" s="11" t="s">
        <v>1063</v>
      </c>
    </row>
    <row r="376" spans="1:8" ht="96" x14ac:dyDescent="0.2">
      <c r="A376" s="9" t="s">
        <v>939</v>
      </c>
      <c r="B376" s="10" t="s">
        <v>993</v>
      </c>
      <c r="C376" s="79" t="s">
        <v>994</v>
      </c>
      <c r="D376" s="10" t="s">
        <v>1064</v>
      </c>
      <c r="E376" s="18">
        <v>41816</v>
      </c>
      <c r="F376" s="10" t="s">
        <v>1065</v>
      </c>
      <c r="G376" s="10" t="s">
        <v>835</v>
      </c>
      <c r="H376" s="11" t="s">
        <v>1066</v>
      </c>
    </row>
    <row r="377" spans="1:8" ht="64" x14ac:dyDescent="0.2">
      <c r="A377" s="9" t="s">
        <v>939</v>
      </c>
      <c r="B377" s="10" t="s">
        <v>993</v>
      </c>
      <c r="C377" s="79" t="s">
        <v>994</v>
      </c>
      <c r="D377" s="10" t="s">
        <v>1067</v>
      </c>
      <c r="E377" s="18">
        <v>41816</v>
      </c>
      <c r="F377" s="10" t="s">
        <v>1068</v>
      </c>
      <c r="G377" s="10" t="s">
        <v>835</v>
      </c>
      <c r="H377" s="11" t="s">
        <v>1069</v>
      </c>
    </row>
    <row r="378" spans="1:8" ht="128" x14ac:dyDescent="0.2">
      <c r="A378" s="9" t="s">
        <v>939</v>
      </c>
      <c r="B378" s="10" t="s">
        <v>993</v>
      </c>
      <c r="C378" s="79" t="s">
        <v>994</v>
      </c>
      <c r="D378" s="10" t="s">
        <v>1070</v>
      </c>
      <c r="E378" s="18">
        <v>41816</v>
      </c>
      <c r="F378" s="10" t="s">
        <v>1071</v>
      </c>
      <c r="G378" s="10" t="s">
        <v>835</v>
      </c>
      <c r="H378" s="11" t="s">
        <v>1072</v>
      </c>
    </row>
    <row r="379" spans="1:8" ht="96" x14ac:dyDescent="0.2">
      <c r="A379" s="9" t="s">
        <v>939</v>
      </c>
      <c r="B379" s="10" t="s">
        <v>993</v>
      </c>
      <c r="C379" s="79" t="s">
        <v>994</v>
      </c>
      <c r="D379" s="10" t="s">
        <v>1073</v>
      </c>
      <c r="E379" s="18">
        <v>41816</v>
      </c>
      <c r="F379" s="10" t="s">
        <v>1074</v>
      </c>
      <c r="G379" s="10" t="s">
        <v>835</v>
      </c>
      <c r="H379" s="11" t="s">
        <v>1075</v>
      </c>
    </row>
    <row r="380" spans="1:8" ht="64" x14ac:dyDescent="0.2">
      <c r="A380" s="9" t="s">
        <v>939</v>
      </c>
      <c r="B380" s="10" t="s">
        <v>993</v>
      </c>
      <c r="C380" s="79" t="s">
        <v>994</v>
      </c>
      <c r="D380" s="10" t="s">
        <v>1076</v>
      </c>
      <c r="E380" s="18">
        <v>41816</v>
      </c>
      <c r="F380" s="10" t="s">
        <v>1077</v>
      </c>
      <c r="G380" s="10" t="s">
        <v>835</v>
      </c>
      <c r="H380" s="11" t="s">
        <v>1078</v>
      </c>
    </row>
    <row r="381" spans="1:8" ht="80" x14ac:dyDescent="0.2">
      <c r="A381" s="9" t="s">
        <v>939</v>
      </c>
      <c r="B381" s="10" t="s">
        <v>993</v>
      </c>
      <c r="C381" s="79" t="s">
        <v>994</v>
      </c>
      <c r="D381" s="10" t="s">
        <v>1079</v>
      </c>
      <c r="E381" s="18">
        <v>41816</v>
      </c>
      <c r="F381" s="10" t="s">
        <v>1080</v>
      </c>
      <c r="G381" s="10" t="s">
        <v>835</v>
      </c>
      <c r="H381" s="11" t="s">
        <v>1081</v>
      </c>
    </row>
    <row r="382" spans="1:8" ht="96" x14ac:dyDescent="0.2">
      <c r="A382" s="9" t="s">
        <v>939</v>
      </c>
      <c r="B382" s="10" t="s">
        <v>993</v>
      </c>
      <c r="C382" s="79" t="s">
        <v>994</v>
      </c>
      <c r="D382" s="10" t="s">
        <v>1082</v>
      </c>
      <c r="E382" s="18">
        <v>41816</v>
      </c>
      <c r="F382" s="10" t="s">
        <v>1083</v>
      </c>
      <c r="G382" s="10" t="s">
        <v>835</v>
      </c>
      <c r="H382" s="11" t="s">
        <v>1084</v>
      </c>
    </row>
    <row r="383" spans="1:8" ht="64" x14ac:dyDescent="0.2">
      <c r="A383" s="9" t="s">
        <v>939</v>
      </c>
      <c r="B383" s="10" t="s">
        <v>993</v>
      </c>
      <c r="C383" s="79" t="s">
        <v>994</v>
      </c>
      <c r="D383" s="10" t="s">
        <v>1085</v>
      </c>
      <c r="E383" s="18">
        <v>41816</v>
      </c>
      <c r="F383" s="10" t="s">
        <v>1086</v>
      </c>
      <c r="G383" s="10" t="s">
        <v>835</v>
      </c>
      <c r="H383" s="11" t="s">
        <v>1087</v>
      </c>
    </row>
    <row r="384" spans="1:8" ht="192" x14ac:dyDescent="0.2">
      <c r="A384" s="9" t="s">
        <v>939</v>
      </c>
      <c r="B384" s="10" t="s">
        <v>993</v>
      </c>
      <c r="C384" s="79" t="s">
        <v>994</v>
      </c>
      <c r="D384" s="10" t="s">
        <v>1088</v>
      </c>
      <c r="E384" s="18">
        <v>41816</v>
      </c>
      <c r="F384" s="10" t="s">
        <v>1089</v>
      </c>
      <c r="G384" s="10" t="s">
        <v>835</v>
      </c>
      <c r="H384" s="11" t="s">
        <v>1090</v>
      </c>
    </row>
    <row r="385" spans="1:8" ht="64" x14ac:dyDescent="0.2">
      <c r="A385" s="9" t="s">
        <v>939</v>
      </c>
      <c r="B385" s="10" t="s">
        <v>993</v>
      </c>
      <c r="C385" s="79" t="s">
        <v>994</v>
      </c>
      <c r="D385" s="10" t="s">
        <v>1091</v>
      </c>
      <c r="E385" s="18">
        <v>41816</v>
      </c>
      <c r="F385" s="10" t="s">
        <v>1092</v>
      </c>
      <c r="G385" s="10" t="s">
        <v>835</v>
      </c>
      <c r="H385" s="11" t="s">
        <v>1029</v>
      </c>
    </row>
    <row r="386" spans="1:8" ht="112" x14ac:dyDescent="0.2">
      <c r="A386" s="9" t="s">
        <v>939</v>
      </c>
      <c r="B386" s="10" t="s">
        <v>993</v>
      </c>
      <c r="C386" s="79" t="s">
        <v>994</v>
      </c>
      <c r="D386" s="10" t="s">
        <v>1093</v>
      </c>
      <c r="E386" s="18">
        <v>41816</v>
      </c>
      <c r="F386" s="10" t="s">
        <v>1094</v>
      </c>
      <c r="G386" s="10" t="s">
        <v>835</v>
      </c>
      <c r="H386" s="11" t="s">
        <v>1095</v>
      </c>
    </row>
    <row r="387" spans="1:8" ht="64" x14ac:dyDescent="0.2">
      <c r="A387" s="9" t="s">
        <v>939</v>
      </c>
      <c r="B387" s="10" t="s">
        <v>993</v>
      </c>
      <c r="C387" s="79" t="s">
        <v>994</v>
      </c>
      <c r="D387" s="10" t="s">
        <v>1096</v>
      </c>
      <c r="E387" s="18">
        <v>41816</v>
      </c>
      <c r="F387" s="10" t="s">
        <v>1097</v>
      </c>
      <c r="G387" s="10" t="s">
        <v>835</v>
      </c>
      <c r="H387" s="11" t="s">
        <v>1098</v>
      </c>
    </row>
    <row r="388" spans="1:8" ht="96" x14ac:dyDescent="0.2">
      <c r="A388" s="9" t="s">
        <v>939</v>
      </c>
      <c r="B388" s="10" t="s">
        <v>993</v>
      </c>
      <c r="C388" s="79" t="s">
        <v>994</v>
      </c>
      <c r="D388" s="10" t="s">
        <v>1099</v>
      </c>
      <c r="E388" s="18">
        <v>41816</v>
      </c>
      <c r="F388" s="10" t="s">
        <v>1100</v>
      </c>
      <c r="G388" s="10" t="s">
        <v>835</v>
      </c>
      <c r="H388" s="11" t="s">
        <v>1101</v>
      </c>
    </row>
    <row r="389" spans="1:8" ht="96" x14ac:dyDescent="0.2">
      <c r="A389" s="9" t="s">
        <v>939</v>
      </c>
      <c r="B389" s="10" t="s">
        <v>993</v>
      </c>
      <c r="C389" s="79" t="s">
        <v>994</v>
      </c>
      <c r="D389" s="10" t="s">
        <v>1102</v>
      </c>
      <c r="E389" s="18">
        <v>41816</v>
      </c>
      <c r="F389" s="10" t="s">
        <v>1103</v>
      </c>
      <c r="G389" s="10" t="s">
        <v>835</v>
      </c>
      <c r="H389" s="11" t="s">
        <v>1012</v>
      </c>
    </row>
    <row r="390" spans="1:8" ht="96" x14ac:dyDescent="0.2">
      <c r="A390" s="9" t="s">
        <v>939</v>
      </c>
      <c r="B390" s="10" t="s">
        <v>993</v>
      </c>
      <c r="C390" s="79" t="s">
        <v>994</v>
      </c>
      <c r="D390" s="10" t="s">
        <v>1104</v>
      </c>
      <c r="E390" s="18">
        <v>41816</v>
      </c>
      <c r="F390" s="10" t="s">
        <v>1105</v>
      </c>
      <c r="G390" s="10" t="s">
        <v>835</v>
      </c>
      <c r="H390" s="11" t="s">
        <v>1106</v>
      </c>
    </row>
    <row r="391" spans="1:8" ht="96" x14ac:dyDescent="0.2">
      <c r="A391" s="9" t="s">
        <v>939</v>
      </c>
      <c r="B391" s="10" t="s">
        <v>993</v>
      </c>
      <c r="C391" s="79" t="s">
        <v>994</v>
      </c>
      <c r="D391" s="10" t="s">
        <v>1107</v>
      </c>
      <c r="E391" s="18">
        <v>41816</v>
      </c>
      <c r="F391" s="10" t="s">
        <v>1108</v>
      </c>
      <c r="G391" s="10" t="s">
        <v>835</v>
      </c>
      <c r="H391" s="11" t="s">
        <v>1012</v>
      </c>
    </row>
    <row r="392" spans="1:8" ht="96" x14ac:dyDescent="0.2">
      <c r="A392" s="9" t="s">
        <v>939</v>
      </c>
      <c r="B392" s="10" t="s">
        <v>993</v>
      </c>
      <c r="C392" s="79" t="s">
        <v>994</v>
      </c>
      <c r="D392" s="10" t="s">
        <v>1109</v>
      </c>
      <c r="E392" s="18">
        <v>41816</v>
      </c>
      <c r="F392" s="10" t="s">
        <v>1110</v>
      </c>
      <c r="G392" s="10" t="s">
        <v>835</v>
      </c>
      <c r="H392" s="11" t="s">
        <v>1012</v>
      </c>
    </row>
    <row r="393" spans="1:8" ht="144" x14ac:dyDescent="0.2">
      <c r="A393" s="9" t="s">
        <v>939</v>
      </c>
      <c r="B393" s="10" t="s">
        <v>993</v>
      </c>
      <c r="C393" s="79" t="s">
        <v>994</v>
      </c>
      <c r="D393" s="10" t="s">
        <v>1111</v>
      </c>
      <c r="E393" s="18">
        <v>41816</v>
      </c>
      <c r="F393" s="10" t="s">
        <v>1112</v>
      </c>
      <c r="G393" s="10" t="s">
        <v>835</v>
      </c>
      <c r="H393" s="11" t="s">
        <v>1113</v>
      </c>
    </row>
    <row r="394" spans="1:8" ht="144" x14ac:dyDescent="0.2">
      <c r="A394" s="9" t="s">
        <v>939</v>
      </c>
      <c r="B394" s="10" t="s">
        <v>993</v>
      </c>
      <c r="C394" s="79" t="s">
        <v>994</v>
      </c>
      <c r="D394" s="10" t="s">
        <v>1114</v>
      </c>
      <c r="E394" s="18">
        <v>41816</v>
      </c>
      <c r="F394" s="10" t="s">
        <v>1115</v>
      </c>
      <c r="G394" s="10" t="s">
        <v>835</v>
      </c>
      <c r="H394" s="11" t="s">
        <v>1113</v>
      </c>
    </row>
    <row r="395" spans="1:8" ht="64" x14ac:dyDescent="0.2">
      <c r="A395" s="9" t="s">
        <v>939</v>
      </c>
      <c r="B395" s="10" t="s">
        <v>1603</v>
      </c>
      <c r="C395" s="79" t="s">
        <v>1604</v>
      </c>
      <c r="D395" s="10" t="s">
        <v>1605</v>
      </c>
      <c r="E395" s="18">
        <v>41802</v>
      </c>
      <c r="F395" s="10" t="s">
        <v>1606</v>
      </c>
      <c r="G395" s="10" t="s">
        <v>835</v>
      </c>
      <c r="H395" s="11" t="s">
        <v>1607</v>
      </c>
    </row>
    <row r="396" spans="1:8" ht="48" x14ac:dyDescent="0.2">
      <c r="A396" s="9" t="s">
        <v>77</v>
      </c>
      <c r="B396" s="10" t="s">
        <v>245</v>
      </c>
      <c r="C396" s="79" t="s">
        <v>246</v>
      </c>
      <c r="D396" s="10" t="s">
        <v>247</v>
      </c>
      <c r="E396" s="18">
        <v>41796</v>
      </c>
      <c r="F396" s="10" t="s">
        <v>252</v>
      </c>
      <c r="G396" s="10" t="s">
        <v>835</v>
      </c>
      <c r="H396" s="11" t="s">
        <v>556</v>
      </c>
    </row>
    <row r="397" spans="1:8" ht="48" x14ac:dyDescent="0.2">
      <c r="A397" s="9" t="s">
        <v>77</v>
      </c>
      <c r="B397" s="10" t="s">
        <v>245</v>
      </c>
      <c r="C397" s="79" t="s">
        <v>246</v>
      </c>
      <c r="D397" s="10" t="s">
        <v>247</v>
      </c>
      <c r="E397" s="18">
        <v>41796</v>
      </c>
      <c r="F397" s="10" t="s">
        <v>251</v>
      </c>
      <c r="G397" s="10" t="s">
        <v>835</v>
      </c>
      <c r="H397" s="11" t="s">
        <v>557</v>
      </c>
    </row>
    <row r="398" spans="1:8" ht="64" x14ac:dyDescent="0.2">
      <c r="A398" s="9" t="s">
        <v>77</v>
      </c>
      <c r="B398" s="10" t="s">
        <v>245</v>
      </c>
      <c r="C398" s="79" t="s">
        <v>246</v>
      </c>
      <c r="D398" s="10" t="s">
        <v>247</v>
      </c>
      <c r="E398" s="18">
        <v>41796</v>
      </c>
      <c r="F398" s="10" t="s">
        <v>558</v>
      </c>
      <c r="G398" s="10" t="s">
        <v>835</v>
      </c>
      <c r="H398" s="11" t="s">
        <v>559</v>
      </c>
    </row>
    <row r="399" spans="1:8" ht="48" x14ac:dyDescent="0.2">
      <c r="A399" s="9" t="s">
        <v>77</v>
      </c>
      <c r="B399" s="10" t="s">
        <v>245</v>
      </c>
      <c r="C399" s="79" t="s">
        <v>246</v>
      </c>
      <c r="D399" s="10" t="s">
        <v>247</v>
      </c>
      <c r="E399" s="18">
        <v>41796</v>
      </c>
      <c r="F399" s="10" t="s">
        <v>250</v>
      </c>
      <c r="G399" s="10" t="s">
        <v>835</v>
      </c>
      <c r="H399" s="11" t="s">
        <v>560</v>
      </c>
    </row>
    <row r="400" spans="1:8" ht="64" x14ac:dyDescent="0.2">
      <c r="A400" s="9" t="s">
        <v>77</v>
      </c>
      <c r="B400" s="10" t="s">
        <v>245</v>
      </c>
      <c r="C400" s="79" t="s">
        <v>246</v>
      </c>
      <c r="D400" s="10" t="s">
        <v>247</v>
      </c>
      <c r="E400" s="18">
        <v>41796</v>
      </c>
      <c r="F400" s="10" t="s">
        <v>249</v>
      </c>
      <c r="G400" s="10" t="s">
        <v>835</v>
      </c>
      <c r="H400" s="11" t="s">
        <v>561</v>
      </c>
    </row>
    <row r="401" spans="1:8" ht="48" x14ac:dyDescent="0.2">
      <c r="A401" s="9" t="s">
        <v>77</v>
      </c>
      <c r="B401" s="10" t="s">
        <v>245</v>
      </c>
      <c r="C401" s="79" t="s">
        <v>246</v>
      </c>
      <c r="D401" s="10" t="s">
        <v>247</v>
      </c>
      <c r="E401" s="18">
        <v>41796</v>
      </c>
      <c r="F401" s="10" t="s">
        <v>248</v>
      </c>
      <c r="G401" s="10" t="s">
        <v>835</v>
      </c>
      <c r="H401" s="11" t="s">
        <v>560</v>
      </c>
    </row>
    <row r="402" spans="1:8" ht="64" x14ac:dyDescent="0.2">
      <c r="A402" s="9" t="s">
        <v>77</v>
      </c>
      <c r="B402" s="10" t="s">
        <v>245</v>
      </c>
      <c r="C402" s="79" t="s">
        <v>246</v>
      </c>
      <c r="D402" s="10" t="s">
        <v>247</v>
      </c>
      <c r="E402" s="18">
        <v>41796</v>
      </c>
      <c r="F402" s="10" t="s">
        <v>562</v>
      </c>
      <c r="G402" s="10" t="s">
        <v>835</v>
      </c>
      <c r="H402" s="11" t="s">
        <v>561</v>
      </c>
    </row>
    <row r="403" spans="1:8" ht="64" x14ac:dyDescent="0.2">
      <c r="A403" s="9" t="s">
        <v>77</v>
      </c>
      <c r="B403" s="10" t="s">
        <v>245</v>
      </c>
      <c r="C403" s="79" t="s">
        <v>246</v>
      </c>
      <c r="D403" s="10" t="s">
        <v>247</v>
      </c>
      <c r="E403" s="18">
        <v>41796</v>
      </c>
      <c r="F403" s="10" t="s">
        <v>563</v>
      </c>
      <c r="G403" s="10" t="s">
        <v>835</v>
      </c>
      <c r="H403" s="11" t="s">
        <v>561</v>
      </c>
    </row>
    <row r="404" spans="1:8" ht="112" x14ac:dyDescent="0.2">
      <c r="A404" s="9" t="s">
        <v>1</v>
      </c>
      <c r="B404" s="10" t="s">
        <v>32</v>
      </c>
      <c r="C404" s="79" t="s">
        <v>33</v>
      </c>
      <c r="D404" s="10" t="s">
        <v>431</v>
      </c>
      <c r="E404" s="18">
        <v>41767</v>
      </c>
      <c r="F404" s="10" t="s">
        <v>34</v>
      </c>
      <c r="G404" s="10" t="s">
        <v>835</v>
      </c>
      <c r="H404" s="11" t="s">
        <v>481</v>
      </c>
    </row>
    <row r="405" spans="1:8" ht="32" x14ac:dyDescent="0.2">
      <c r="A405" s="9" t="s">
        <v>77</v>
      </c>
      <c r="B405" s="10" t="s">
        <v>144</v>
      </c>
      <c r="C405" s="79" t="s">
        <v>145</v>
      </c>
      <c r="D405" s="10" t="s">
        <v>758</v>
      </c>
      <c r="E405" s="18">
        <v>41688</v>
      </c>
      <c r="F405" s="10" t="s">
        <v>759</v>
      </c>
      <c r="G405" s="10" t="s">
        <v>835</v>
      </c>
      <c r="H405" s="11" t="s">
        <v>1673</v>
      </c>
    </row>
    <row r="406" spans="1:8" ht="80" x14ac:dyDescent="0.2">
      <c r="A406" s="9" t="s">
        <v>77</v>
      </c>
      <c r="B406" s="10" t="s">
        <v>144</v>
      </c>
      <c r="C406" s="79" t="s">
        <v>145</v>
      </c>
      <c r="D406" s="10" t="s">
        <v>253</v>
      </c>
      <c r="E406" s="18">
        <v>41688</v>
      </c>
      <c r="F406" s="10" t="s">
        <v>548</v>
      </c>
      <c r="G406" s="10" t="s">
        <v>835</v>
      </c>
      <c r="H406" s="11" t="s">
        <v>254</v>
      </c>
    </row>
    <row r="407" spans="1:8" ht="176" x14ac:dyDescent="0.2">
      <c r="A407" s="9" t="s">
        <v>77</v>
      </c>
      <c r="B407" s="10" t="s">
        <v>144</v>
      </c>
      <c r="C407" s="79" t="s">
        <v>145</v>
      </c>
      <c r="D407" s="10" t="s">
        <v>255</v>
      </c>
      <c r="E407" s="18">
        <v>41688</v>
      </c>
      <c r="F407" s="10" t="s">
        <v>547</v>
      </c>
      <c r="G407" s="10" t="s">
        <v>835</v>
      </c>
      <c r="H407" s="11" t="s">
        <v>435</v>
      </c>
    </row>
    <row r="408" spans="1:8" ht="80" x14ac:dyDescent="0.2">
      <c r="A408" s="9" t="s">
        <v>77</v>
      </c>
      <c r="B408" s="10" t="s">
        <v>144</v>
      </c>
      <c r="C408" s="79" t="s">
        <v>145</v>
      </c>
      <c r="D408" s="10" t="s">
        <v>256</v>
      </c>
      <c r="E408" s="18">
        <v>41688</v>
      </c>
      <c r="F408" s="10" t="s">
        <v>546</v>
      </c>
      <c r="G408" s="10" t="s">
        <v>835</v>
      </c>
      <c r="H408" s="11" t="s">
        <v>434</v>
      </c>
    </row>
    <row r="409" spans="1:8" ht="96" x14ac:dyDescent="0.2">
      <c r="A409" s="9" t="s">
        <v>77</v>
      </c>
      <c r="B409" s="10" t="s">
        <v>144</v>
      </c>
      <c r="C409" s="79" t="s">
        <v>145</v>
      </c>
      <c r="D409" s="10" t="s">
        <v>257</v>
      </c>
      <c r="E409" s="18">
        <v>41688</v>
      </c>
      <c r="F409" s="10" t="s">
        <v>545</v>
      </c>
      <c r="G409" s="10" t="s">
        <v>835</v>
      </c>
      <c r="H409" s="11" t="s">
        <v>433</v>
      </c>
    </row>
    <row r="410" spans="1:8" ht="176" x14ac:dyDescent="0.2">
      <c r="A410" s="9" t="s">
        <v>77</v>
      </c>
      <c r="B410" s="10" t="s">
        <v>144</v>
      </c>
      <c r="C410" s="79" t="s">
        <v>145</v>
      </c>
      <c r="D410" s="10" t="s">
        <v>258</v>
      </c>
      <c r="E410" s="18">
        <v>41688</v>
      </c>
      <c r="F410" s="10" t="s">
        <v>544</v>
      </c>
      <c r="G410" s="10" t="s">
        <v>835</v>
      </c>
      <c r="H410" s="11" t="s">
        <v>432</v>
      </c>
    </row>
    <row r="411" spans="1:8" ht="176" x14ac:dyDescent="0.2">
      <c r="A411" s="9" t="s">
        <v>77</v>
      </c>
      <c r="B411" s="10" t="s">
        <v>146</v>
      </c>
      <c r="C411" s="79" t="s">
        <v>814</v>
      </c>
      <c r="D411" s="10" t="s">
        <v>1674</v>
      </c>
      <c r="E411" s="18">
        <v>41683</v>
      </c>
      <c r="F411" s="10" t="s">
        <v>542</v>
      </c>
      <c r="G411" s="10" t="s">
        <v>835</v>
      </c>
      <c r="H411" s="11" t="s">
        <v>543</v>
      </c>
    </row>
    <row r="412" spans="1:8" ht="160" x14ac:dyDescent="0.2">
      <c r="A412" s="9" t="s">
        <v>77</v>
      </c>
      <c r="B412" s="10" t="s">
        <v>146</v>
      </c>
      <c r="C412" s="79" t="s">
        <v>814</v>
      </c>
      <c r="D412" s="10" t="s">
        <v>1675</v>
      </c>
      <c r="E412" s="18">
        <v>41683</v>
      </c>
      <c r="F412" s="10" t="s">
        <v>1676</v>
      </c>
      <c r="G412" s="10" t="s">
        <v>377</v>
      </c>
      <c r="H412" s="11" t="s">
        <v>1677</v>
      </c>
    </row>
    <row r="413" spans="1:8" ht="160" x14ac:dyDescent="0.2">
      <c r="A413" s="9" t="s">
        <v>77</v>
      </c>
      <c r="B413" s="10" t="s">
        <v>146</v>
      </c>
      <c r="C413" s="79" t="s">
        <v>814</v>
      </c>
      <c r="D413" s="10" t="s">
        <v>1678</v>
      </c>
      <c r="E413" s="18">
        <v>41683</v>
      </c>
      <c r="F413" s="10" t="s">
        <v>1679</v>
      </c>
      <c r="G413" s="10" t="s">
        <v>377</v>
      </c>
      <c r="H413" s="11" t="s">
        <v>1680</v>
      </c>
    </row>
    <row r="414" spans="1:8" ht="112" x14ac:dyDescent="0.2">
      <c r="A414" s="9" t="s">
        <v>77</v>
      </c>
      <c r="B414" s="10" t="s">
        <v>146</v>
      </c>
      <c r="C414" s="79" t="s">
        <v>814</v>
      </c>
      <c r="D414" s="10" t="s">
        <v>760</v>
      </c>
      <c r="E414" s="18">
        <v>41683</v>
      </c>
      <c r="F414" s="10" t="s">
        <v>761</v>
      </c>
      <c r="G414" s="10" t="s">
        <v>386</v>
      </c>
      <c r="H414" s="11" t="s">
        <v>778</v>
      </c>
    </row>
    <row r="415" spans="1:8" ht="48" x14ac:dyDescent="0.2">
      <c r="A415" s="9" t="s">
        <v>77</v>
      </c>
      <c r="B415" s="10" t="s">
        <v>147</v>
      </c>
      <c r="C415" s="79" t="s">
        <v>148</v>
      </c>
      <c r="D415" s="10" t="s">
        <v>762</v>
      </c>
      <c r="E415" s="18">
        <v>41585</v>
      </c>
      <c r="F415" s="10" t="s">
        <v>763</v>
      </c>
      <c r="G415" s="10" t="s">
        <v>835</v>
      </c>
      <c r="H415" s="11" t="s">
        <v>1681</v>
      </c>
    </row>
    <row r="416" spans="1:8" ht="80" x14ac:dyDescent="0.2">
      <c r="A416" s="9" t="s">
        <v>77</v>
      </c>
      <c r="B416" s="10" t="s">
        <v>149</v>
      </c>
      <c r="C416" s="79" t="s">
        <v>644</v>
      </c>
      <c r="D416" s="10" t="s">
        <v>150</v>
      </c>
      <c r="E416" s="18">
        <v>41585</v>
      </c>
      <c r="F416" s="10" t="s">
        <v>462</v>
      </c>
      <c r="G416" s="10" t="s">
        <v>835</v>
      </c>
      <c r="H416" s="11" t="s">
        <v>1670</v>
      </c>
    </row>
    <row r="417" spans="1:8" ht="80" x14ac:dyDescent="0.2">
      <c r="A417" s="9" t="s">
        <v>77</v>
      </c>
      <c r="B417" s="10" t="s">
        <v>149</v>
      </c>
      <c r="C417" s="79" t="s">
        <v>644</v>
      </c>
      <c r="D417" s="10" t="s">
        <v>151</v>
      </c>
      <c r="E417" s="18">
        <v>41585</v>
      </c>
      <c r="F417" s="10" t="s">
        <v>463</v>
      </c>
      <c r="G417" s="10" t="s">
        <v>835</v>
      </c>
      <c r="H417" s="11" t="s">
        <v>1670</v>
      </c>
    </row>
    <row r="418" spans="1:8" ht="48" x14ac:dyDescent="0.2">
      <c r="A418" s="9" t="s">
        <v>77</v>
      </c>
      <c r="B418" s="10" t="s">
        <v>149</v>
      </c>
      <c r="C418" s="79" t="s">
        <v>644</v>
      </c>
      <c r="D418" s="10" t="s">
        <v>152</v>
      </c>
      <c r="E418" s="18">
        <v>41585</v>
      </c>
      <c r="F418" s="10" t="s">
        <v>153</v>
      </c>
      <c r="G418" s="10" t="s">
        <v>835</v>
      </c>
      <c r="H418" s="11" t="s">
        <v>1670</v>
      </c>
    </row>
    <row r="419" spans="1:8" ht="112" x14ac:dyDescent="0.2">
      <c r="A419" s="9" t="s">
        <v>77</v>
      </c>
      <c r="B419" s="10" t="s">
        <v>147</v>
      </c>
      <c r="C419" s="79" t="s">
        <v>148</v>
      </c>
      <c r="D419" s="10" t="s">
        <v>259</v>
      </c>
      <c r="E419" s="18">
        <v>41585</v>
      </c>
      <c r="F419" s="10" t="s">
        <v>537</v>
      </c>
      <c r="G419" s="10" t="s">
        <v>835</v>
      </c>
      <c r="H419" s="11" t="s">
        <v>538</v>
      </c>
    </row>
    <row r="420" spans="1:8" ht="144" x14ac:dyDescent="0.2">
      <c r="A420" s="9" t="s">
        <v>77</v>
      </c>
      <c r="B420" s="10" t="s">
        <v>147</v>
      </c>
      <c r="C420" s="79" t="s">
        <v>148</v>
      </c>
      <c r="D420" s="10" t="s">
        <v>259</v>
      </c>
      <c r="E420" s="18">
        <v>41585</v>
      </c>
      <c r="F420" s="10" t="s">
        <v>539</v>
      </c>
      <c r="G420" s="10" t="s">
        <v>835</v>
      </c>
      <c r="H420" s="11" t="s">
        <v>540</v>
      </c>
    </row>
    <row r="421" spans="1:8" ht="32" x14ac:dyDescent="0.2">
      <c r="A421" s="9" t="s">
        <v>77</v>
      </c>
      <c r="B421" s="10" t="s">
        <v>149</v>
      </c>
      <c r="C421" s="79" t="s">
        <v>644</v>
      </c>
      <c r="D421" s="10" t="s">
        <v>260</v>
      </c>
      <c r="E421" s="18">
        <v>41585</v>
      </c>
      <c r="F421" s="10" t="s">
        <v>261</v>
      </c>
      <c r="G421" s="10" t="s">
        <v>835</v>
      </c>
      <c r="H421" s="11" t="s">
        <v>262</v>
      </c>
    </row>
    <row r="422" spans="1:8" ht="32" x14ac:dyDescent="0.2">
      <c r="A422" s="9" t="s">
        <v>77</v>
      </c>
      <c r="B422" s="10" t="s">
        <v>149</v>
      </c>
      <c r="C422" s="79" t="s">
        <v>644</v>
      </c>
      <c r="D422" s="10" t="s">
        <v>263</v>
      </c>
      <c r="E422" s="18">
        <v>41585</v>
      </c>
      <c r="F422" s="10" t="s">
        <v>264</v>
      </c>
      <c r="G422" s="10" t="s">
        <v>835</v>
      </c>
      <c r="H422" s="11" t="s">
        <v>262</v>
      </c>
    </row>
    <row r="423" spans="1:8" ht="96" x14ac:dyDescent="0.2">
      <c r="A423" s="9" t="s">
        <v>939</v>
      </c>
      <c r="B423" s="10" t="s">
        <v>1608</v>
      </c>
      <c r="C423" s="79" t="s">
        <v>1609</v>
      </c>
      <c r="D423" s="10" t="s">
        <v>1610</v>
      </c>
      <c r="E423" s="18">
        <v>41533</v>
      </c>
      <c r="F423" s="10" t="s">
        <v>1611</v>
      </c>
      <c r="G423" s="10" t="s">
        <v>835</v>
      </c>
      <c r="H423" s="11" t="s">
        <v>1612</v>
      </c>
    </row>
    <row r="424" spans="1:8" ht="96" x14ac:dyDescent="0.2">
      <c r="A424" s="9" t="s">
        <v>939</v>
      </c>
      <c r="B424" s="10" t="s">
        <v>1608</v>
      </c>
      <c r="C424" s="79" t="s">
        <v>1609</v>
      </c>
      <c r="D424" s="10" t="s">
        <v>1613</v>
      </c>
      <c r="E424" s="18">
        <v>41533</v>
      </c>
      <c r="F424" s="10" t="s">
        <v>1614</v>
      </c>
      <c r="G424" s="10" t="s">
        <v>835</v>
      </c>
      <c r="H424" s="11" t="s">
        <v>1612</v>
      </c>
    </row>
    <row r="425" spans="1:8" ht="96" x14ac:dyDescent="0.2">
      <c r="A425" s="9" t="s">
        <v>939</v>
      </c>
      <c r="B425" s="10" t="s">
        <v>1608</v>
      </c>
      <c r="C425" s="79" t="s">
        <v>1609</v>
      </c>
      <c r="D425" s="10" t="s">
        <v>1615</v>
      </c>
      <c r="E425" s="18">
        <v>41533</v>
      </c>
      <c r="F425" s="10" t="s">
        <v>1616</v>
      </c>
      <c r="G425" s="10" t="s">
        <v>835</v>
      </c>
      <c r="H425" s="11" t="s">
        <v>1612</v>
      </c>
    </row>
    <row r="426" spans="1:8" ht="48" x14ac:dyDescent="0.2">
      <c r="A426" s="9" t="s">
        <v>77</v>
      </c>
      <c r="B426" s="10" t="s">
        <v>154</v>
      </c>
      <c r="C426" s="79" t="s">
        <v>381</v>
      </c>
      <c r="D426" s="10" t="s">
        <v>265</v>
      </c>
      <c r="E426" s="18">
        <v>41523</v>
      </c>
      <c r="F426" s="10" t="s">
        <v>266</v>
      </c>
      <c r="G426" s="10" t="s">
        <v>835</v>
      </c>
      <c r="H426" s="11" t="s">
        <v>565</v>
      </c>
    </row>
    <row r="427" spans="1:8" ht="48" x14ac:dyDescent="0.2">
      <c r="A427" s="9" t="s">
        <v>77</v>
      </c>
      <c r="B427" s="10" t="s">
        <v>154</v>
      </c>
      <c r="C427" s="79" t="s">
        <v>381</v>
      </c>
      <c r="D427" s="10" t="s">
        <v>267</v>
      </c>
      <c r="E427" s="18">
        <v>41523</v>
      </c>
      <c r="F427" s="10" t="s">
        <v>268</v>
      </c>
      <c r="G427" s="10" t="s">
        <v>835</v>
      </c>
      <c r="H427" s="11" t="s">
        <v>565</v>
      </c>
    </row>
    <row r="428" spans="1:8" ht="144" x14ac:dyDescent="0.2">
      <c r="A428" s="9" t="s">
        <v>77</v>
      </c>
      <c r="B428" s="10" t="s">
        <v>154</v>
      </c>
      <c r="C428" s="79" t="s">
        <v>381</v>
      </c>
      <c r="D428" s="10" t="s">
        <v>269</v>
      </c>
      <c r="E428" s="18">
        <v>41523</v>
      </c>
      <c r="F428" s="10" t="s">
        <v>564</v>
      </c>
      <c r="G428" s="10" t="s">
        <v>835</v>
      </c>
      <c r="H428" s="11" t="s">
        <v>565</v>
      </c>
    </row>
    <row r="429" spans="1:8" ht="256" x14ac:dyDescent="0.2">
      <c r="A429" s="9" t="s">
        <v>77</v>
      </c>
      <c r="B429" s="10" t="s">
        <v>154</v>
      </c>
      <c r="C429" s="79" t="s">
        <v>381</v>
      </c>
      <c r="D429" s="10" t="s">
        <v>155</v>
      </c>
      <c r="E429" s="18">
        <v>41523</v>
      </c>
      <c r="F429" s="10" t="s">
        <v>156</v>
      </c>
      <c r="G429" s="10" t="s">
        <v>386</v>
      </c>
      <c r="H429" s="11" t="s">
        <v>806</v>
      </c>
    </row>
    <row r="430" spans="1:8" ht="192" x14ac:dyDescent="0.2">
      <c r="A430" s="9" t="s">
        <v>77</v>
      </c>
      <c r="B430" s="10" t="s">
        <v>157</v>
      </c>
      <c r="C430" s="79" t="s">
        <v>158</v>
      </c>
      <c r="D430" s="10" t="s">
        <v>270</v>
      </c>
      <c r="E430" s="18">
        <v>41478</v>
      </c>
      <c r="F430" s="10" t="s">
        <v>271</v>
      </c>
      <c r="G430" s="10" t="s">
        <v>835</v>
      </c>
      <c r="H430" s="11" t="s">
        <v>614</v>
      </c>
    </row>
    <row r="431" spans="1:8" ht="160" x14ac:dyDescent="0.2">
      <c r="A431" s="9" t="s">
        <v>77</v>
      </c>
      <c r="B431" s="10" t="s">
        <v>157</v>
      </c>
      <c r="C431" s="79" t="s">
        <v>158</v>
      </c>
      <c r="D431" s="10" t="s">
        <v>277</v>
      </c>
      <c r="E431" s="18">
        <v>41478</v>
      </c>
      <c r="F431" s="10" t="s">
        <v>609</v>
      </c>
      <c r="G431" s="10" t="s">
        <v>835</v>
      </c>
      <c r="H431" s="11" t="s">
        <v>608</v>
      </c>
    </row>
    <row r="432" spans="1:8" ht="48" x14ac:dyDescent="0.2">
      <c r="A432" s="9" t="s">
        <v>77</v>
      </c>
      <c r="B432" s="10" t="s">
        <v>157</v>
      </c>
      <c r="C432" s="79" t="s">
        <v>158</v>
      </c>
      <c r="D432" s="10" t="s">
        <v>278</v>
      </c>
      <c r="E432" s="18">
        <v>41478</v>
      </c>
      <c r="F432" s="10" t="s">
        <v>279</v>
      </c>
      <c r="G432" s="10" t="s">
        <v>835</v>
      </c>
      <c r="H432" s="11" t="s">
        <v>280</v>
      </c>
    </row>
    <row r="433" spans="1:8" ht="160" x14ac:dyDescent="0.2">
      <c r="A433" s="9" t="s">
        <v>77</v>
      </c>
      <c r="B433" s="10" t="s">
        <v>157</v>
      </c>
      <c r="C433" s="79" t="s">
        <v>158</v>
      </c>
      <c r="D433" s="10" t="s">
        <v>281</v>
      </c>
      <c r="E433" s="18">
        <v>41478</v>
      </c>
      <c r="F433" s="10" t="s">
        <v>282</v>
      </c>
      <c r="G433" s="10" t="s">
        <v>835</v>
      </c>
      <c r="H433" s="11" t="s">
        <v>608</v>
      </c>
    </row>
    <row r="434" spans="1:8" ht="160" x14ac:dyDescent="0.2">
      <c r="A434" s="9" t="s">
        <v>77</v>
      </c>
      <c r="B434" s="10" t="s">
        <v>157</v>
      </c>
      <c r="C434" s="79" t="s">
        <v>158</v>
      </c>
      <c r="D434" s="10" t="s">
        <v>283</v>
      </c>
      <c r="E434" s="18">
        <v>41478</v>
      </c>
      <c r="F434" s="10" t="s">
        <v>607</v>
      </c>
      <c r="G434" s="10" t="s">
        <v>835</v>
      </c>
      <c r="H434" s="11" t="s">
        <v>608</v>
      </c>
    </row>
    <row r="435" spans="1:8" ht="96" x14ac:dyDescent="0.2">
      <c r="A435" s="9" t="s">
        <v>77</v>
      </c>
      <c r="B435" s="10" t="s">
        <v>157</v>
      </c>
      <c r="C435" s="79" t="s">
        <v>158</v>
      </c>
      <c r="D435" s="10" t="s">
        <v>284</v>
      </c>
      <c r="E435" s="18">
        <v>41478</v>
      </c>
      <c r="F435" s="10" t="s">
        <v>285</v>
      </c>
      <c r="G435" s="10" t="s">
        <v>835</v>
      </c>
      <c r="H435" s="11" t="s">
        <v>606</v>
      </c>
    </row>
    <row r="436" spans="1:8" ht="80" x14ac:dyDescent="0.2">
      <c r="A436" s="9" t="s">
        <v>77</v>
      </c>
      <c r="B436" s="10" t="s">
        <v>157</v>
      </c>
      <c r="C436" s="79" t="s">
        <v>158</v>
      </c>
      <c r="D436" s="10" t="s">
        <v>272</v>
      </c>
      <c r="E436" s="18">
        <v>41478</v>
      </c>
      <c r="F436" s="10" t="s">
        <v>273</v>
      </c>
      <c r="G436" s="10" t="s">
        <v>835</v>
      </c>
      <c r="H436" s="11" t="s">
        <v>613</v>
      </c>
    </row>
    <row r="437" spans="1:8" ht="80" x14ac:dyDescent="0.2">
      <c r="A437" s="9" t="s">
        <v>77</v>
      </c>
      <c r="B437" s="10" t="s">
        <v>157</v>
      </c>
      <c r="C437" s="79" t="s">
        <v>158</v>
      </c>
      <c r="D437" s="10" t="s">
        <v>274</v>
      </c>
      <c r="E437" s="18">
        <v>41478</v>
      </c>
      <c r="F437" s="10" t="s">
        <v>611</v>
      </c>
      <c r="G437" s="10" t="s">
        <v>835</v>
      </c>
      <c r="H437" s="11" t="s">
        <v>612</v>
      </c>
    </row>
    <row r="438" spans="1:8" ht="208" x14ac:dyDescent="0.2">
      <c r="A438" s="9" t="s">
        <v>77</v>
      </c>
      <c r="B438" s="10" t="s">
        <v>157</v>
      </c>
      <c r="C438" s="79" t="s">
        <v>158</v>
      </c>
      <c r="D438" s="10" t="s">
        <v>275</v>
      </c>
      <c r="E438" s="18">
        <v>41478</v>
      </c>
      <c r="F438" s="10" t="s">
        <v>276</v>
      </c>
      <c r="G438" s="10" t="s">
        <v>835</v>
      </c>
      <c r="H438" s="11" t="s">
        <v>610</v>
      </c>
    </row>
    <row r="439" spans="1:8" ht="48" x14ac:dyDescent="0.2">
      <c r="A439" s="9" t="s">
        <v>77</v>
      </c>
      <c r="B439" s="10" t="s">
        <v>157</v>
      </c>
      <c r="C439" s="79" t="s">
        <v>158</v>
      </c>
      <c r="D439" s="10" t="s">
        <v>161</v>
      </c>
      <c r="E439" s="18">
        <v>41478</v>
      </c>
      <c r="F439" s="10" t="s">
        <v>162</v>
      </c>
      <c r="G439" s="10" t="s">
        <v>835</v>
      </c>
      <c r="H439" s="11" t="s">
        <v>679</v>
      </c>
    </row>
    <row r="440" spans="1:8" ht="224" x14ac:dyDescent="0.2">
      <c r="A440" s="9" t="s">
        <v>77</v>
      </c>
      <c r="B440" s="10" t="s">
        <v>157</v>
      </c>
      <c r="C440" s="79" t="s">
        <v>158</v>
      </c>
      <c r="D440" s="10" t="s">
        <v>159</v>
      </c>
      <c r="E440" s="18">
        <v>41478</v>
      </c>
      <c r="F440" s="10" t="s">
        <v>160</v>
      </c>
      <c r="G440" s="10" t="s">
        <v>805</v>
      </c>
      <c r="H440" s="11" t="s">
        <v>1731</v>
      </c>
    </row>
    <row r="441" spans="1:8" ht="128" x14ac:dyDescent="0.2">
      <c r="A441" s="9" t="s">
        <v>77</v>
      </c>
      <c r="B441" s="10" t="s">
        <v>157</v>
      </c>
      <c r="C441" s="79" t="s">
        <v>158</v>
      </c>
      <c r="D441" s="10" t="s">
        <v>164</v>
      </c>
      <c r="E441" s="18">
        <v>41478</v>
      </c>
      <c r="F441" s="10" t="s">
        <v>165</v>
      </c>
      <c r="G441" s="10" t="s">
        <v>805</v>
      </c>
      <c r="H441" s="11" t="s">
        <v>1732</v>
      </c>
    </row>
    <row r="442" spans="1:8" ht="96" x14ac:dyDescent="0.2">
      <c r="A442" s="9" t="s">
        <v>77</v>
      </c>
      <c r="B442" s="10" t="s">
        <v>157</v>
      </c>
      <c r="C442" s="79" t="s">
        <v>158</v>
      </c>
      <c r="D442" s="10" t="s">
        <v>166</v>
      </c>
      <c r="E442" s="18">
        <v>41478</v>
      </c>
      <c r="F442" s="10" t="s">
        <v>167</v>
      </c>
      <c r="G442" s="10" t="s">
        <v>805</v>
      </c>
      <c r="H442" s="11" t="s">
        <v>1733</v>
      </c>
    </row>
    <row r="443" spans="1:8" ht="192" x14ac:dyDescent="0.2">
      <c r="A443" s="9" t="s">
        <v>77</v>
      </c>
      <c r="B443" s="10" t="s">
        <v>157</v>
      </c>
      <c r="C443" s="79" t="s">
        <v>158</v>
      </c>
      <c r="D443" s="10" t="s">
        <v>163</v>
      </c>
      <c r="E443" s="18">
        <v>41478</v>
      </c>
      <c r="F443" s="10" t="s">
        <v>461</v>
      </c>
      <c r="G443" s="10" t="s">
        <v>386</v>
      </c>
      <c r="H443" s="11" t="s">
        <v>1734</v>
      </c>
    </row>
    <row r="444" spans="1:8" ht="320" x14ac:dyDescent="0.2">
      <c r="A444" s="9" t="s">
        <v>77</v>
      </c>
      <c r="B444" s="10" t="s">
        <v>125</v>
      </c>
      <c r="C444" s="79" t="s">
        <v>385</v>
      </c>
      <c r="D444" s="10" t="s">
        <v>126</v>
      </c>
      <c r="E444" s="18">
        <v>41382</v>
      </c>
      <c r="F444" s="10" t="s">
        <v>127</v>
      </c>
      <c r="G444" s="10" t="s">
        <v>1682</v>
      </c>
      <c r="H444" s="11" t="s">
        <v>927</v>
      </c>
    </row>
    <row r="445" spans="1:8" ht="320" x14ac:dyDescent="0.2">
      <c r="A445" s="9" t="s">
        <v>77</v>
      </c>
      <c r="B445" s="10" t="s">
        <v>125</v>
      </c>
      <c r="C445" s="79" t="s">
        <v>385</v>
      </c>
      <c r="D445" s="10" t="s">
        <v>128</v>
      </c>
      <c r="E445" s="18">
        <v>41382</v>
      </c>
      <c r="F445" s="10" t="s">
        <v>464</v>
      </c>
      <c r="G445" s="10" t="s">
        <v>1682</v>
      </c>
      <c r="H445" s="11" t="s">
        <v>928</v>
      </c>
    </row>
    <row r="446" spans="1:8" ht="64" x14ac:dyDescent="0.2">
      <c r="A446" s="9" t="s">
        <v>77</v>
      </c>
      <c r="B446" s="10" t="s">
        <v>168</v>
      </c>
      <c r="C446" s="79" t="s">
        <v>383</v>
      </c>
      <c r="D446" s="10" t="s">
        <v>288</v>
      </c>
      <c r="E446" s="18">
        <v>41360</v>
      </c>
      <c r="F446" s="10" t="s">
        <v>289</v>
      </c>
      <c r="G446" s="10" t="s">
        <v>835</v>
      </c>
      <c r="H446" s="11" t="s">
        <v>681</v>
      </c>
    </row>
    <row r="447" spans="1:8" ht="96" x14ac:dyDescent="0.2">
      <c r="A447" s="9" t="s">
        <v>77</v>
      </c>
      <c r="B447" s="10" t="s">
        <v>168</v>
      </c>
      <c r="C447" s="79" t="s">
        <v>383</v>
      </c>
      <c r="D447" s="10" t="s">
        <v>286</v>
      </c>
      <c r="E447" s="18">
        <v>41360</v>
      </c>
      <c r="F447" s="10" t="s">
        <v>287</v>
      </c>
      <c r="G447" s="10" t="s">
        <v>835</v>
      </c>
      <c r="H447" s="11" t="s">
        <v>566</v>
      </c>
    </row>
    <row r="448" spans="1:8" ht="80" x14ac:dyDescent="0.2">
      <c r="A448" s="9" t="s">
        <v>77</v>
      </c>
      <c r="B448" s="10" t="s">
        <v>168</v>
      </c>
      <c r="C448" s="79" t="s">
        <v>383</v>
      </c>
      <c r="D448" s="10" t="s">
        <v>169</v>
      </c>
      <c r="E448" s="18">
        <v>41360</v>
      </c>
      <c r="F448" s="10" t="s">
        <v>456</v>
      </c>
      <c r="G448" s="10" t="s">
        <v>386</v>
      </c>
      <c r="H448" s="11" t="s">
        <v>680</v>
      </c>
    </row>
    <row r="449" spans="1:8" ht="64" x14ac:dyDescent="0.2">
      <c r="A449" s="9" t="s">
        <v>77</v>
      </c>
      <c r="B449" s="10" t="s">
        <v>290</v>
      </c>
      <c r="C449" s="79" t="s">
        <v>291</v>
      </c>
      <c r="D449" s="10" t="s">
        <v>292</v>
      </c>
      <c r="E449" s="18">
        <v>41191</v>
      </c>
      <c r="F449" s="10" t="s">
        <v>293</v>
      </c>
      <c r="G449" s="10" t="s">
        <v>835</v>
      </c>
      <c r="H449" s="11" t="s">
        <v>533</v>
      </c>
    </row>
    <row r="450" spans="1:8" ht="64" x14ac:dyDescent="0.2">
      <c r="A450" s="9" t="s">
        <v>77</v>
      </c>
      <c r="B450" s="10" t="s">
        <v>294</v>
      </c>
      <c r="C450" s="79" t="s">
        <v>295</v>
      </c>
      <c r="D450" s="10" t="s">
        <v>300</v>
      </c>
      <c r="E450" s="18">
        <v>41166</v>
      </c>
      <c r="F450" s="10" t="s">
        <v>301</v>
      </c>
      <c r="G450" s="10" t="s">
        <v>835</v>
      </c>
      <c r="H450" s="11" t="s">
        <v>617</v>
      </c>
    </row>
    <row r="451" spans="1:8" ht="64" x14ac:dyDescent="0.2">
      <c r="A451" s="9" t="s">
        <v>77</v>
      </c>
      <c r="B451" s="10" t="s">
        <v>294</v>
      </c>
      <c r="C451" s="79" t="s">
        <v>295</v>
      </c>
      <c r="D451" s="10" t="s">
        <v>299</v>
      </c>
      <c r="E451" s="18">
        <v>41166</v>
      </c>
      <c r="F451" s="10" t="s">
        <v>618</v>
      </c>
      <c r="G451" s="10" t="s">
        <v>835</v>
      </c>
      <c r="H451" s="11" t="s">
        <v>617</v>
      </c>
    </row>
    <row r="452" spans="1:8" ht="64" x14ac:dyDescent="0.2">
      <c r="A452" s="9" t="s">
        <v>77</v>
      </c>
      <c r="B452" s="10" t="s">
        <v>294</v>
      </c>
      <c r="C452" s="79" t="s">
        <v>295</v>
      </c>
      <c r="D452" s="10" t="s">
        <v>298</v>
      </c>
      <c r="E452" s="18">
        <v>41166</v>
      </c>
      <c r="F452" s="10" t="s">
        <v>393</v>
      </c>
      <c r="G452" s="10" t="s">
        <v>835</v>
      </c>
      <c r="H452" s="11" t="s">
        <v>617</v>
      </c>
    </row>
    <row r="453" spans="1:8" ht="160" x14ac:dyDescent="0.2">
      <c r="A453" s="9" t="s">
        <v>77</v>
      </c>
      <c r="B453" s="10" t="s">
        <v>294</v>
      </c>
      <c r="C453" s="79" t="s">
        <v>295</v>
      </c>
      <c r="D453" s="10" t="s">
        <v>296</v>
      </c>
      <c r="E453" s="18">
        <v>41166</v>
      </c>
      <c r="F453" s="10" t="s">
        <v>297</v>
      </c>
      <c r="G453" s="10" t="s">
        <v>835</v>
      </c>
      <c r="H453" s="11" t="s">
        <v>619</v>
      </c>
    </row>
    <row r="454" spans="1:8" ht="144" x14ac:dyDescent="0.2">
      <c r="A454" s="9" t="s">
        <v>77</v>
      </c>
      <c r="B454" s="10" t="s">
        <v>294</v>
      </c>
      <c r="C454" s="79" t="s">
        <v>295</v>
      </c>
      <c r="D454" s="10" t="s">
        <v>296</v>
      </c>
      <c r="E454" s="18">
        <v>41166</v>
      </c>
      <c r="F454" s="10" t="s">
        <v>453</v>
      </c>
      <c r="G454" s="10" t="s">
        <v>835</v>
      </c>
      <c r="H454" s="11" t="s">
        <v>620</v>
      </c>
    </row>
    <row r="455" spans="1:8" ht="64" x14ac:dyDescent="0.2">
      <c r="A455" s="9" t="s">
        <v>77</v>
      </c>
      <c r="B455" s="10" t="s">
        <v>302</v>
      </c>
      <c r="C455" s="79" t="s">
        <v>391</v>
      </c>
      <c r="D455" s="10" t="s">
        <v>303</v>
      </c>
      <c r="E455" s="18">
        <v>41071</v>
      </c>
      <c r="F455" s="10" t="s">
        <v>568</v>
      </c>
      <c r="G455" s="10" t="s">
        <v>835</v>
      </c>
      <c r="H455" s="11" t="s">
        <v>567</v>
      </c>
    </row>
    <row r="456" spans="1:8" ht="64" x14ac:dyDescent="0.2">
      <c r="A456" s="9" t="s">
        <v>77</v>
      </c>
      <c r="B456" s="10" t="s">
        <v>302</v>
      </c>
      <c r="C456" s="79" t="s">
        <v>391</v>
      </c>
      <c r="D456" s="10" t="s">
        <v>304</v>
      </c>
      <c r="E456" s="18">
        <v>41071</v>
      </c>
      <c r="F456" s="10" t="s">
        <v>305</v>
      </c>
      <c r="G456" s="10" t="s">
        <v>835</v>
      </c>
      <c r="H456" s="11" t="s">
        <v>567</v>
      </c>
    </row>
    <row r="457" spans="1:8" ht="64" x14ac:dyDescent="0.2">
      <c r="A457" s="9" t="s">
        <v>77</v>
      </c>
      <c r="B457" s="10" t="s">
        <v>306</v>
      </c>
      <c r="C457" s="79" t="s">
        <v>307</v>
      </c>
      <c r="D457" s="10" t="s">
        <v>308</v>
      </c>
      <c r="E457" s="18">
        <v>40962</v>
      </c>
      <c r="F457" s="10" t="s">
        <v>571</v>
      </c>
      <c r="G457" s="10" t="s">
        <v>835</v>
      </c>
      <c r="H457" s="11" t="s">
        <v>436</v>
      </c>
    </row>
    <row r="458" spans="1:8" ht="409.6" x14ac:dyDescent="0.2">
      <c r="A458" s="9" t="s">
        <v>77</v>
      </c>
      <c r="B458" s="10" t="s">
        <v>309</v>
      </c>
      <c r="C458" s="79" t="s">
        <v>310</v>
      </c>
      <c r="D458" s="10" t="s">
        <v>311</v>
      </c>
      <c r="E458" s="18">
        <v>40939</v>
      </c>
      <c r="F458" s="10" t="s">
        <v>582</v>
      </c>
      <c r="G458" s="10" t="s">
        <v>835</v>
      </c>
      <c r="H458" s="11" t="s">
        <v>437</v>
      </c>
    </row>
    <row r="459" spans="1:8" ht="80" x14ac:dyDescent="0.2">
      <c r="A459" s="9" t="s">
        <v>77</v>
      </c>
      <c r="B459" s="10" t="s">
        <v>309</v>
      </c>
      <c r="C459" s="79" t="s">
        <v>310</v>
      </c>
      <c r="D459" s="10" t="s">
        <v>312</v>
      </c>
      <c r="E459" s="18">
        <v>40939</v>
      </c>
      <c r="F459" s="10" t="s">
        <v>580</v>
      </c>
      <c r="G459" s="10" t="s">
        <v>835</v>
      </c>
      <c r="H459" s="11" t="s">
        <v>581</v>
      </c>
    </row>
    <row r="460" spans="1:8" ht="335" x14ac:dyDescent="0.2">
      <c r="A460" s="9" t="s">
        <v>77</v>
      </c>
      <c r="B460" s="10" t="s">
        <v>316</v>
      </c>
      <c r="C460" s="79" t="s">
        <v>317</v>
      </c>
      <c r="D460" s="10" t="s">
        <v>438</v>
      </c>
      <c r="E460" s="18">
        <v>40708</v>
      </c>
      <c r="F460" s="10" t="s">
        <v>534</v>
      </c>
      <c r="G460" s="10" t="s">
        <v>835</v>
      </c>
      <c r="H460" s="11" t="s">
        <v>318</v>
      </c>
    </row>
    <row r="461" spans="1:8" ht="144" x14ac:dyDescent="0.2">
      <c r="A461" s="9" t="s">
        <v>77</v>
      </c>
      <c r="B461" s="10" t="s">
        <v>170</v>
      </c>
      <c r="C461" s="79" t="s">
        <v>815</v>
      </c>
      <c r="D461" s="10" t="s">
        <v>313</v>
      </c>
      <c r="E461" s="18">
        <v>40708</v>
      </c>
      <c r="F461" s="10" t="s">
        <v>569</v>
      </c>
      <c r="G461" s="10" t="s">
        <v>835</v>
      </c>
      <c r="H461" s="11" t="s">
        <v>570</v>
      </c>
    </row>
    <row r="462" spans="1:8" ht="48" x14ac:dyDescent="0.2">
      <c r="A462" s="9" t="s">
        <v>77</v>
      </c>
      <c r="B462" s="10" t="s">
        <v>170</v>
      </c>
      <c r="C462" s="79" t="s">
        <v>815</v>
      </c>
      <c r="D462" s="10" t="s">
        <v>313</v>
      </c>
      <c r="E462" s="18">
        <v>40708</v>
      </c>
      <c r="F462" s="10" t="s">
        <v>314</v>
      </c>
      <c r="G462" s="10" t="s">
        <v>835</v>
      </c>
      <c r="H462" s="11" t="s">
        <v>315</v>
      </c>
    </row>
    <row r="463" spans="1:8" ht="128" x14ac:dyDescent="0.2">
      <c r="A463" s="9" t="s">
        <v>77</v>
      </c>
      <c r="B463" s="10" t="s">
        <v>170</v>
      </c>
      <c r="C463" s="79" t="s">
        <v>815</v>
      </c>
      <c r="D463" s="10" t="s">
        <v>743</v>
      </c>
      <c r="E463" s="18">
        <v>40708</v>
      </c>
      <c r="F463" s="10" t="s">
        <v>460</v>
      </c>
      <c r="G463" s="10" t="s">
        <v>386</v>
      </c>
      <c r="H463" s="11" t="s">
        <v>826</v>
      </c>
    </row>
    <row r="464" spans="1:8" ht="128" x14ac:dyDescent="0.2">
      <c r="A464" s="9" t="s">
        <v>77</v>
      </c>
      <c r="B464" s="10" t="s">
        <v>319</v>
      </c>
      <c r="C464" s="79" t="s">
        <v>320</v>
      </c>
      <c r="D464" s="10" t="s">
        <v>321</v>
      </c>
      <c r="E464" s="18">
        <v>40697</v>
      </c>
      <c r="F464" s="10" t="s">
        <v>541</v>
      </c>
      <c r="G464" s="10" t="s">
        <v>835</v>
      </c>
      <c r="H464" s="11" t="s">
        <v>322</v>
      </c>
    </row>
    <row r="465" spans="1:8" ht="64" x14ac:dyDescent="0.2">
      <c r="A465" s="9" t="s">
        <v>77</v>
      </c>
      <c r="B465" s="10" t="s">
        <v>171</v>
      </c>
      <c r="C465" s="79" t="s">
        <v>172</v>
      </c>
      <c r="D465" s="10" t="s">
        <v>173</v>
      </c>
      <c r="E465" s="18">
        <v>40675</v>
      </c>
      <c r="F465" s="10" t="s">
        <v>599</v>
      </c>
      <c r="G465" s="10" t="s">
        <v>835</v>
      </c>
      <c r="H465" s="11" t="s">
        <v>573</v>
      </c>
    </row>
    <row r="466" spans="1:8" ht="112" x14ac:dyDescent="0.2">
      <c r="A466" s="9" t="s">
        <v>77</v>
      </c>
      <c r="B466" s="10" t="s">
        <v>171</v>
      </c>
      <c r="C466" s="79" t="s">
        <v>172</v>
      </c>
      <c r="D466" s="10" t="s">
        <v>323</v>
      </c>
      <c r="E466" s="18">
        <v>40675</v>
      </c>
      <c r="F466" s="10" t="s">
        <v>601</v>
      </c>
      <c r="G466" s="10" t="s">
        <v>835</v>
      </c>
      <c r="H466" s="11" t="s">
        <v>602</v>
      </c>
    </row>
    <row r="467" spans="1:8" ht="112" x14ac:dyDescent="0.2">
      <c r="A467" s="9" t="s">
        <v>77</v>
      </c>
      <c r="B467" s="10" t="s">
        <v>171</v>
      </c>
      <c r="C467" s="79" t="s">
        <v>172</v>
      </c>
      <c r="D467" s="10" t="s">
        <v>324</v>
      </c>
      <c r="E467" s="18">
        <v>40675</v>
      </c>
      <c r="F467" s="10" t="s">
        <v>325</v>
      </c>
      <c r="G467" s="10" t="s">
        <v>835</v>
      </c>
      <c r="H467" s="11" t="s">
        <v>600</v>
      </c>
    </row>
    <row r="468" spans="1:8" ht="64" x14ac:dyDescent="0.2">
      <c r="A468" s="9" t="s">
        <v>77</v>
      </c>
      <c r="B468" s="10" t="s">
        <v>174</v>
      </c>
      <c r="C468" s="79" t="s">
        <v>175</v>
      </c>
      <c r="D468" s="10" t="s">
        <v>177</v>
      </c>
      <c r="E468" s="18">
        <v>40648</v>
      </c>
      <c r="F468" s="10" t="s">
        <v>572</v>
      </c>
      <c r="G468" s="10" t="s">
        <v>835</v>
      </c>
      <c r="H468" s="11" t="s">
        <v>573</v>
      </c>
    </row>
    <row r="469" spans="1:8" ht="144" x14ac:dyDescent="0.2">
      <c r="A469" s="9" t="s">
        <v>77</v>
      </c>
      <c r="B469" s="10" t="s">
        <v>174</v>
      </c>
      <c r="C469" s="79" t="s">
        <v>175</v>
      </c>
      <c r="D469" s="10" t="s">
        <v>326</v>
      </c>
      <c r="E469" s="18">
        <v>40648</v>
      </c>
      <c r="F469" s="10" t="s">
        <v>327</v>
      </c>
      <c r="G469" s="10" t="s">
        <v>835</v>
      </c>
      <c r="H469" s="11" t="s">
        <v>579</v>
      </c>
    </row>
    <row r="470" spans="1:8" ht="64" x14ac:dyDescent="0.2">
      <c r="A470" s="9" t="s">
        <v>77</v>
      </c>
      <c r="B470" s="10" t="s">
        <v>174</v>
      </c>
      <c r="C470" s="79" t="s">
        <v>175</v>
      </c>
      <c r="D470" s="10" t="s">
        <v>328</v>
      </c>
      <c r="E470" s="18">
        <v>40648</v>
      </c>
      <c r="F470" s="10" t="s">
        <v>329</v>
      </c>
      <c r="G470" s="10" t="s">
        <v>835</v>
      </c>
      <c r="H470" s="11" t="s">
        <v>578</v>
      </c>
    </row>
    <row r="471" spans="1:8" ht="48" x14ac:dyDescent="0.2">
      <c r="A471" s="9" t="s">
        <v>77</v>
      </c>
      <c r="B471" s="10" t="s">
        <v>174</v>
      </c>
      <c r="C471" s="79" t="s">
        <v>175</v>
      </c>
      <c r="D471" s="10" t="s">
        <v>330</v>
      </c>
      <c r="E471" s="18">
        <v>40648</v>
      </c>
      <c r="F471" s="10" t="s">
        <v>331</v>
      </c>
      <c r="G471" s="10" t="s">
        <v>835</v>
      </c>
      <c r="H471" s="11" t="s">
        <v>577</v>
      </c>
    </row>
    <row r="472" spans="1:8" ht="176" x14ac:dyDescent="0.2">
      <c r="A472" s="9" t="s">
        <v>77</v>
      </c>
      <c r="B472" s="10" t="s">
        <v>174</v>
      </c>
      <c r="C472" s="79" t="s">
        <v>175</v>
      </c>
      <c r="D472" s="10" t="s">
        <v>332</v>
      </c>
      <c r="E472" s="18">
        <v>40648</v>
      </c>
      <c r="F472" s="10" t="s">
        <v>575</v>
      </c>
      <c r="G472" s="10" t="s">
        <v>835</v>
      </c>
      <c r="H472" s="11" t="s">
        <v>576</v>
      </c>
    </row>
    <row r="473" spans="1:8" ht="96" x14ac:dyDescent="0.2">
      <c r="A473" s="9" t="s">
        <v>77</v>
      </c>
      <c r="B473" s="10" t="s">
        <v>174</v>
      </c>
      <c r="C473" s="79" t="s">
        <v>175</v>
      </c>
      <c r="D473" s="10" t="s">
        <v>333</v>
      </c>
      <c r="E473" s="18">
        <v>40648</v>
      </c>
      <c r="F473" s="10" t="s">
        <v>574</v>
      </c>
      <c r="G473" s="10" t="s">
        <v>835</v>
      </c>
      <c r="H473" s="11" t="s">
        <v>439</v>
      </c>
    </row>
    <row r="474" spans="1:8" ht="48" x14ac:dyDescent="0.2">
      <c r="A474" s="9" t="s">
        <v>77</v>
      </c>
      <c r="B474" s="10" t="s">
        <v>174</v>
      </c>
      <c r="C474" s="79" t="s">
        <v>175</v>
      </c>
      <c r="D474" s="10" t="s">
        <v>176</v>
      </c>
      <c r="E474" s="18">
        <v>40648</v>
      </c>
      <c r="F474" s="10" t="s">
        <v>457</v>
      </c>
      <c r="G474" s="10" t="s">
        <v>386</v>
      </c>
      <c r="H474" s="11" t="s">
        <v>672</v>
      </c>
    </row>
    <row r="475" spans="1:8" ht="128" x14ac:dyDescent="0.2">
      <c r="A475" s="9" t="s">
        <v>77</v>
      </c>
      <c r="B475" s="10" t="s">
        <v>178</v>
      </c>
      <c r="C475" s="79" t="s">
        <v>179</v>
      </c>
      <c r="D475" s="10" t="s">
        <v>334</v>
      </c>
      <c r="E475" s="18">
        <v>40518</v>
      </c>
      <c r="F475" s="10" t="s">
        <v>597</v>
      </c>
      <c r="G475" s="10" t="s">
        <v>835</v>
      </c>
      <c r="H475" s="11" t="s">
        <v>598</v>
      </c>
    </row>
    <row r="476" spans="1:8" ht="96" x14ac:dyDescent="0.2">
      <c r="A476" s="9" t="s">
        <v>77</v>
      </c>
      <c r="B476" s="10" t="s">
        <v>178</v>
      </c>
      <c r="C476" s="79" t="s">
        <v>179</v>
      </c>
      <c r="D476" s="10" t="s">
        <v>335</v>
      </c>
      <c r="E476" s="18">
        <v>40518</v>
      </c>
      <c r="F476" s="10" t="s">
        <v>336</v>
      </c>
      <c r="G476" s="10" t="s">
        <v>835</v>
      </c>
      <c r="H476" s="11" t="s">
        <v>596</v>
      </c>
    </row>
    <row r="477" spans="1:8" ht="112" x14ac:dyDescent="0.2">
      <c r="A477" s="9" t="s">
        <v>77</v>
      </c>
      <c r="B477" s="10" t="s">
        <v>178</v>
      </c>
      <c r="C477" s="79" t="s">
        <v>179</v>
      </c>
      <c r="D477" s="10" t="s">
        <v>337</v>
      </c>
      <c r="E477" s="18">
        <v>40518</v>
      </c>
      <c r="F477" s="10" t="s">
        <v>594</v>
      </c>
      <c r="G477" s="10" t="s">
        <v>835</v>
      </c>
      <c r="H477" s="11" t="s">
        <v>595</v>
      </c>
    </row>
    <row r="478" spans="1:8" ht="96" x14ac:dyDescent="0.2">
      <c r="A478" s="9" t="s">
        <v>77</v>
      </c>
      <c r="B478" s="10" t="s">
        <v>178</v>
      </c>
      <c r="C478" s="79" t="s">
        <v>179</v>
      </c>
      <c r="D478" s="10" t="s">
        <v>338</v>
      </c>
      <c r="E478" s="18">
        <v>40518</v>
      </c>
      <c r="F478" s="10" t="s">
        <v>592</v>
      </c>
      <c r="G478" s="10" t="s">
        <v>835</v>
      </c>
      <c r="H478" s="11" t="s">
        <v>593</v>
      </c>
    </row>
    <row r="479" spans="1:8" ht="96" x14ac:dyDescent="0.2">
      <c r="A479" s="9" t="s">
        <v>77</v>
      </c>
      <c r="B479" s="10" t="s">
        <v>178</v>
      </c>
      <c r="C479" s="79" t="s">
        <v>179</v>
      </c>
      <c r="D479" s="10" t="s">
        <v>764</v>
      </c>
      <c r="E479" s="18">
        <v>40518</v>
      </c>
      <c r="F479" s="10" t="s">
        <v>765</v>
      </c>
      <c r="G479" s="10" t="s">
        <v>805</v>
      </c>
      <c r="H479" s="11" t="s">
        <v>868</v>
      </c>
    </row>
    <row r="480" spans="1:8" ht="80" x14ac:dyDescent="0.2">
      <c r="A480" s="9" t="s">
        <v>77</v>
      </c>
      <c r="B480" s="10" t="s">
        <v>180</v>
      </c>
      <c r="C480" s="79" t="s">
        <v>181</v>
      </c>
      <c r="D480" s="10" t="s">
        <v>343</v>
      </c>
      <c r="E480" s="18">
        <v>40497</v>
      </c>
      <c r="F480" s="10" t="s">
        <v>344</v>
      </c>
      <c r="G480" s="10" t="s">
        <v>835</v>
      </c>
      <c r="H480" s="11" t="s">
        <v>583</v>
      </c>
    </row>
    <row r="481" spans="1:8" ht="208" x14ac:dyDescent="0.2">
      <c r="A481" s="9" t="s">
        <v>77</v>
      </c>
      <c r="B481" s="10" t="s">
        <v>180</v>
      </c>
      <c r="C481" s="79" t="s">
        <v>181</v>
      </c>
      <c r="D481" s="10" t="s">
        <v>339</v>
      </c>
      <c r="E481" s="18">
        <v>40497</v>
      </c>
      <c r="F481" s="10" t="s">
        <v>590</v>
      </c>
      <c r="G481" s="10" t="s">
        <v>835</v>
      </c>
      <c r="H481" s="11" t="s">
        <v>591</v>
      </c>
    </row>
    <row r="482" spans="1:8" ht="176" x14ac:dyDescent="0.2">
      <c r="A482" s="9" t="s">
        <v>77</v>
      </c>
      <c r="B482" s="10" t="s">
        <v>180</v>
      </c>
      <c r="C482" s="79" t="s">
        <v>181</v>
      </c>
      <c r="D482" s="10" t="s">
        <v>340</v>
      </c>
      <c r="E482" s="18">
        <v>40497</v>
      </c>
      <c r="F482" s="10" t="s">
        <v>588</v>
      </c>
      <c r="G482" s="10" t="s">
        <v>835</v>
      </c>
      <c r="H482" s="11" t="s">
        <v>589</v>
      </c>
    </row>
    <row r="483" spans="1:8" ht="112" x14ac:dyDescent="0.2">
      <c r="A483" s="9" t="s">
        <v>77</v>
      </c>
      <c r="B483" s="10" t="s">
        <v>180</v>
      </c>
      <c r="C483" s="79" t="s">
        <v>181</v>
      </c>
      <c r="D483" s="10" t="s">
        <v>341</v>
      </c>
      <c r="E483" s="18">
        <v>40497</v>
      </c>
      <c r="F483" s="10" t="s">
        <v>586</v>
      </c>
      <c r="G483" s="10" t="s">
        <v>835</v>
      </c>
      <c r="H483" s="11" t="s">
        <v>587</v>
      </c>
    </row>
    <row r="484" spans="1:8" ht="112" x14ac:dyDescent="0.2">
      <c r="A484" s="9" t="s">
        <v>77</v>
      </c>
      <c r="B484" s="10" t="s">
        <v>180</v>
      </c>
      <c r="C484" s="79" t="s">
        <v>181</v>
      </c>
      <c r="D484" s="10" t="s">
        <v>342</v>
      </c>
      <c r="E484" s="18">
        <v>40497</v>
      </c>
      <c r="F484" s="10" t="s">
        <v>584</v>
      </c>
      <c r="G484" s="10" t="s">
        <v>835</v>
      </c>
      <c r="H484" s="11" t="s">
        <v>585</v>
      </c>
    </row>
    <row r="485" spans="1:8" ht="48" x14ac:dyDescent="0.2">
      <c r="A485" s="9" t="s">
        <v>77</v>
      </c>
      <c r="B485" s="10" t="s">
        <v>180</v>
      </c>
      <c r="C485" s="79" t="s">
        <v>181</v>
      </c>
      <c r="D485" s="10" t="s">
        <v>766</v>
      </c>
      <c r="E485" s="18">
        <v>40497</v>
      </c>
      <c r="F485" s="10" t="s">
        <v>182</v>
      </c>
      <c r="G485" s="10" t="s">
        <v>835</v>
      </c>
      <c r="H485" s="11" t="s">
        <v>1683</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120" zoomScaleNormal="12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350</v>
      </c>
    </row>
    <row r="2" spans="1:28" x14ac:dyDescent="0.2">
      <c r="A2" s="4" t="s">
        <v>352</v>
      </c>
    </row>
    <row r="3" spans="1:28" x14ac:dyDescent="0.2">
      <c r="A3" s="4" t="str">
        <f>'Updated Summary'!A2</f>
        <v>As of 31 October 2021</v>
      </c>
    </row>
    <row r="4" spans="1:28" ht="41" customHeight="1" thickBot="1" x14ac:dyDescent="0.25">
      <c r="A4" s="5"/>
    </row>
    <row r="5" spans="1:28" ht="41" customHeight="1" x14ac:dyDescent="0.2">
      <c r="B5" s="85" t="s">
        <v>749</v>
      </c>
      <c r="C5" s="86"/>
      <c r="D5" s="86"/>
      <c r="E5" s="86"/>
      <c r="F5" s="86"/>
      <c r="G5" s="86"/>
      <c r="H5" s="86"/>
      <c r="I5" s="86"/>
      <c r="J5" s="86"/>
      <c r="K5" s="86"/>
      <c r="L5" s="86"/>
      <c r="M5" s="86"/>
      <c r="N5" s="86"/>
      <c r="O5" s="86"/>
      <c r="P5" s="86"/>
      <c r="Q5" s="86"/>
      <c r="R5" s="86"/>
      <c r="S5" s="86"/>
      <c r="T5" s="87"/>
      <c r="U5" s="6"/>
      <c r="V5" s="6"/>
      <c r="W5" s="6"/>
      <c r="X5" s="6"/>
      <c r="Y5" s="6"/>
      <c r="Z5" s="6"/>
      <c r="AA5" s="6"/>
      <c r="AB5" s="6"/>
    </row>
    <row r="6" spans="1:28" ht="41" customHeight="1" x14ac:dyDescent="0.2">
      <c r="B6" s="91" t="s">
        <v>748</v>
      </c>
      <c r="C6" s="92"/>
      <c r="D6" s="92"/>
      <c r="E6" s="92"/>
      <c r="F6" s="92"/>
      <c r="G6" s="92"/>
      <c r="H6" s="92"/>
      <c r="I6" s="92"/>
      <c r="J6" s="92"/>
      <c r="K6" s="92"/>
      <c r="L6" s="92"/>
      <c r="M6" s="92"/>
      <c r="N6" s="92"/>
      <c r="O6" s="92"/>
      <c r="P6" s="92"/>
      <c r="Q6" s="92"/>
      <c r="R6" s="92"/>
      <c r="S6" s="92"/>
      <c r="T6" s="93"/>
      <c r="U6" s="6"/>
      <c r="V6" s="6"/>
      <c r="W6" s="6"/>
      <c r="X6" s="6"/>
      <c r="Y6" s="6"/>
      <c r="Z6" s="6"/>
      <c r="AA6" s="6"/>
      <c r="AB6" s="6"/>
    </row>
    <row r="7" spans="1:28" ht="41" customHeight="1" x14ac:dyDescent="0.2">
      <c r="B7" s="91" t="s">
        <v>399</v>
      </c>
      <c r="C7" s="92"/>
      <c r="D7" s="92"/>
      <c r="E7" s="92"/>
      <c r="F7" s="92"/>
      <c r="G7" s="92"/>
      <c r="H7" s="92"/>
      <c r="I7" s="92"/>
      <c r="J7" s="92"/>
      <c r="K7" s="92"/>
      <c r="L7" s="92"/>
      <c r="M7" s="92"/>
      <c r="N7" s="92"/>
      <c r="O7" s="92"/>
      <c r="P7" s="92"/>
      <c r="Q7" s="92"/>
      <c r="R7" s="92"/>
      <c r="S7" s="92"/>
      <c r="T7" s="93"/>
      <c r="U7" s="6"/>
      <c r="V7" s="6"/>
      <c r="W7" s="6"/>
      <c r="X7" s="6"/>
      <c r="Y7" s="6"/>
      <c r="Z7" s="6"/>
      <c r="AA7" s="6"/>
      <c r="AB7" s="6"/>
    </row>
    <row r="8" spans="1:28" ht="41" customHeight="1" x14ac:dyDescent="0.2">
      <c r="B8" s="91" t="s">
        <v>808</v>
      </c>
      <c r="C8" s="92"/>
      <c r="D8" s="92"/>
      <c r="E8" s="92"/>
      <c r="F8" s="92"/>
      <c r="G8" s="92"/>
      <c r="H8" s="92"/>
      <c r="I8" s="92"/>
      <c r="J8" s="92"/>
      <c r="K8" s="92"/>
      <c r="L8" s="92"/>
      <c r="M8" s="92"/>
      <c r="N8" s="92"/>
      <c r="O8" s="92"/>
      <c r="P8" s="92"/>
      <c r="Q8" s="92"/>
      <c r="R8" s="92"/>
      <c r="S8" s="92"/>
      <c r="T8" s="93"/>
      <c r="U8" s="6"/>
      <c r="V8" s="6"/>
      <c r="W8" s="6"/>
      <c r="X8" s="6"/>
      <c r="Y8" s="6"/>
      <c r="Z8" s="6"/>
      <c r="AA8" s="6"/>
      <c r="AB8" s="6"/>
    </row>
    <row r="9" spans="1:28" ht="41" customHeight="1" x14ac:dyDescent="0.2">
      <c r="B9" s="91" t="s">
        <v>747</v>
      </c>
      <c r="C9" s="92"/>
      <c r="D9" s="92"/>
      <c r="E9" s="92"/>
      <c r="F9" s="92"/>
      <c r="G9" s="92"/>
      <c r="H9" s="92"/>
      <c r="I9" s="92"/>
      <c r="J9" s="92"/>
      <c r="K9" s="92"/>
      <c r="L9" s="92"/>
      <c r="M9" s="92"/>
      <c r="N9" s="92"/>
      <c r="O9" s="92"/>
      <c r="P9" s="92"/>
      <c r="Q9" s="92"/>
      <c r="R9" s="92"/>
      <c r="S9" s="92"/>
      <c r="T9" s="93"/>
      <c r="U9" s="6"/>
      <c r="V9" s="6"/>
      <c r="W9" s="6"/>
      <c r="X9" s="6"/>
      <c r="Y9" s="6"/>
      <c r="Z9" s="6"/>
      <c r="AA9" s="6"/>
      <c r="AB9" s="6"/>
    </row>
    <row r="10" spans="1:28" ht="41" customHeight="1" x14ac:dyDescent="0.2">
      <c r="B10" s="91" t="s">
        <v>807</v>
      </c>
      <c r="C10" s="92"/>
      <c r="D10" s="92"/>
      <c r="E10" s="92"/>
      <c r="F10" s="92"/>
      <c r="G10" s="92"/>
      <c r="H10" s="92"/>
      <c r="I10" s="92"/>
      <c r="J10" s="92"/>
      <c r="K10" s="92"/>
      <c r="L10" s="92"/>
      <c r="M10" s="92"/>
      <c r="N10" s="92"/>
      <c r="O10" s="92"/>
      <c r="P10" s="92"/>
      <c r="Q10" s="92"/>
      <c r="R10" s="92"/>
      <c r="S10" s="92"/>
      <c r="T10" s="93"/>
      <c r="U10" s="6"/>
      <c r="V10" s="6"/>
      <c r="W10" s="6"/>
      <c r="X10" s="6"/>
      <c r="Y10" s="6"/>
      <c r="Z10" s="6"/>
      <c r="AA10" s="6"/>
      <c r="AB10" s="6"/>
    </row>
    <row r="11" spans="1:28" ht="41" customHeight="1" x14ac:dyDescent="0.2">
      <c r="B11" s="91" t="s">
        <v>746</v>
      </c>
      <c r="C11" s="92"/>
      <c r="D11" s="92"/>
      <c r="E11" s="92"/>
      <c r="F11" s="92"/>
      <c r="G11" s="92"/>
      <c r="H11" s="92"/>
      <c r="I11" s="92"/>
      <c r="J11" s="92"/>
      <c r="K11" s="92"/>
      <c r="L11" s="92"/>
      <c r="M11" s="92"/>
      <c r="N11" s="92"/>
      <c r="O11" s="92"/>
      <c r="P11" s="92"/>
      <c r="Q11" s="92"/>
      <c r="R11" s="92"/>
      <c r="S11" s="92"/>
      <c r="T11" s="93"/>
      <c r="U11" s="7"/>
      <c r="V11" s="7"/>
      <c r="W11" s="6"/>
      <c r="X11" s="6"/>
      <c r="Y11" s="6"/>
      <c r="Z11" s="6"/>
      <c r="AA11" s="6"/>
      <c r="AB11" s="6"/>
    </row>
    <row r="12" spans="1:28" ht="41" customHeight="1" thickBot="1" x14ac:dyDescent="0.25">
      <c r="B12" s="88" t="s">
        <v>400</v>
      </c>
      <c r="C12" s="89"/>
      <c r="D12" s="89"/>
      <c r="E12" s="89"/>
      <c r="F12" s="89"/>
      <c r="G12" s="89"/>
      <c r="H12" s="89"/>
      <c r="I12" s="89"/>
      <c r="J12" s="89"/>
      <c r="K12" s="89"/>
      <c r="L12" s="89"/>
      <c r="M12" s="89"/>
      <c r="N12" s="89"/>
      <c r="O12" s="89"/>
      <c r="P12" s="89"/>
      <c r="Q12" s="89"/>
      <c r="R12" s="89"/>
      <c r="S12" s="89"/>
      <c r="T12" s="90"/>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Summary</vt:lpstr>
      <vt:lpstr>Advice Items</vt:lpstr>
      <vt:lpstr>Phase and Status Information</vt:lpstr>
      <vt:lpstr>'Updated Summary'!Print_Area</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2021-08-09T19:33:18Z</cp:lastPrinted>
  <dcterms:created xsi:type="dcterms:W3CDTF">2017-03-31T01:01:56Z</dcterms:created>
  <dcterms:modified xsi:type="dcterms:W3CDTF">2021-11-04T20:04:20Z</dcterms:modified>
</cp:coreProperties>
</file>