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codeName="ThisWorkbook" hidePivotFieldList="1"/>
  <mc:AlternateContent xmlns:mc="http://schemas.openxmlformats.org/markup-compatibility/2006">
    <mc:Choice Requires="x15">
      <x15ac:absPath xmlns:x15ac="http://schemas.microsoft.com/office/spreadsheetml/2010/11/ac" url="/Volumes/shared/_New gTLD Program/09 ARR/Board Advice Register/3. Communications/Microsite/"/>
    </mc:Choice>
  </mc:AlternateContent>
  <xr:revisionPtr revIDLastSave="0" documentId="13_ncr:1_{3F0E5526-5779-CA4C-ADA3-62EB15CE24BA}" xr6:coauthVersionLast="43" xr6:coauthVersionMax="43" xr10:uidLastSave="{00000000-0000-0000-0000-000000000000}"/>
  <bookViews>
    <workbookView xWindow="31160" yWindow="-18060" windowWidth="21600" windowHeight="15940" xr2:uid="{00000000-000D-0000-FFFF-FFFF00000000}"/>
  </bookViews>
  <sheets>
    <sheet name="Updated Summary" sheetId="5" r:id="rId1"/>
    <sheet name="Advice Items" sheetId="1" r:id="rId2"/>
    <sheet name="Phase and Status Information" sheetId="2" r:id="rId3"/>
  </sheets>
  <definedNames>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 i="5" l="1"/>
  <c r="E10" i="5"/>
  <c r="E9" i="5"/>
  <c r="E8" i="5"/>
  <c r="E7" i="5"/>
  <c r="E6" i="5"/>
  <c r="E5" i="5"/>
  <c r="D11" i="5"/>
  <c r="D10" i="5"/>
  <c r="D9" i="5"/>
  <c r="D8" i="5"/>
  <c r="D7" i="5"/>
  <c r="C11" i="5"/>
  <c r="C10" i="5"/>
  <c r="C9" i="5"/>
  <c r="C8" i="5"/>
  <c r="C7" i="5"/>
  <c r="D6" i="5"/>
  <c r="C6" i="5"/>
  <c r="D5" i="5"/>
  <c r="C5" i="5"/>
  <c r="C20" i="5" l="1"/>
  <c r="F10" i="5" l="1"/>
  <c r="H10" i="5" s="1"/>
  <c r="F5" i="5"/>
  <c r="H5" i="5" s="1"/>
  <c r="F7" i="5"/>
  <c r="H7" i="5" s="1"/>
  <c r="F11" i="5"/>
  <c r="H11" i="5" s="1"/>
  <c r="F6" i="5"/>
  <c r="H6" i="5" s="1"/>
  <c r="D12" i="5"/>
  <c r="C12" i="5"/>
  <c r="F9" i="5"/>
  <c r="H9" i="5" s="1"/>
  <c r="E12" i="5"/>
  <c r="F8" i="5"/>
  <c r="H8" i="5" s="1"/>
  <c r="A3" i="2"/>
  <c r="A3" i="1"/>
  <c r="F12" i="5" l="1"/>
  <c r="H12" i="5" s="1"/>
</calcChain>
</file>

<file path=xl/sharedStrings.xml><?xml version="1.0" encoding="utf-8"?>
<sst xmlns="http://schemas.openxmlformats.org/spreadsheetml/2006/main" count="2802" uniqueCount="1581">
  <si>
    <t>Issued Date</t>
  </si>
  <si>
    <t>At-Large Advisory Committee (ALAC)</t>
  </si>
  <si>
    <t>ALAC Statement New Bylaws</t>
  </si>
  <si>
    <t>https://atlarge.icann.org/advice_statements/9797</t>
  </si>
  <si>
    <t>ALAC Statement on the Draft New ICANN Bylaws</t>
  </si>
  <si>
    <t>ALAC Motion 25 Jun 2015</t>
  </si>
  <si>
    <t>https://atlarge.icann.org/advice_statements/9731</t>
  </si>
  <si>
    <t>ALAC Motion to adopt the Final Transition Proposal of the Cross Community Working Group on Naming-Related Functions (CWG-Stewardship)</t>
  </si>
  <si>
    <t>AL-ALAC-ST-1015-03-00-EN</t>
  </si>
  <si>
    <t>https://atlarge.icann.org/advice_statements/9733</t>
  </si>
  <si>
    <t>ALAC Statement on the Use of Country and Territory Names as Top-Level Domains</t>
  </si>
  <si>
    <t>AL-ALAC-ST-1015-04-00-EN</t>
  </si>
  <si>
    <t>https://atlarge.icann.org/advice_statements/9715</t>
  </si>
  <si>
    <t>ALAC Statement on the Preliminary Issue Report on New gTLD Subsequent Procedures</t>
  </si>
  <si>
    <t>AL-ALAC-ST-1015-01-01-EN</t>
  </si>
  <si>
    <t>https://atlarge.icann.org/advice_statements/9711</t>
  </si>
  <si>
    <t>ALAC Statement on the Proposal for Arabic Script Root Zone Label Generation Rules</t>
  </si>
  <si>
    <t>AL-ALAC-ST-0915-04-01-EN</t>
  </si>
  <si>
    <t>https://atlarge.icann.org/advice_statements/9700</t>
  </si>
  <si>
    <t>ALAC Statement on Cross Community Working Group on Enhancing ICANN Accountability 2nd Draft Report (Work Stream 1)</t>
  </si>
  <si>
    <t>AL-ALAC-ST-1015-02-00-EN</t>
  </si>
  <si>
    <t>https://atlarge.icann.org/advice_statements/9719</t>
  </si>
  <si>
    <t>ALAC Statement on the New gTLD Auction Proceeds Discussion Paper</t>
  </si>
  <si>
    <t>AL-ALAC-ST-0915-02-00-EN</t>
  </si>
  <si>
    <t>https://atlarge.icann.org/advice_statements/9683</t>
  </si>
  <si>
    <t>ALAC Statement on the Initial Report on Data &amp; Metrics for Policy Making</t>
  </si>
  <si>
    <t>AL-ALAC-ST-0915-03-00-EN</t>
  </si>
  <si>
    <t>https://atlarge.icann.org/advice_statements/9729</t>
  </si>
  <si>
    <t>ALAC Statement on the IANA Stewardship Transition Proposal</t>
  </si>
  <si>
    <t>AL-ALAC-ST-0915-01-00-EN</t>
  </si>
  <si>
    <t>https://atlarge.icann.org/advice_statements/9682</t>
  </si>
  <si>
    <t>ALAC Statement on the Next-Generation gTLD Registration Directory Services to Replace WHOIS Preliminary Issue Report</t>
  </si>
  <si>
    <t>AL-ALAC-ST-1115-02-01-EN</t>
  </si>
  <si>
    <t>https://atlarge.icann.org/advice_statements/9723</t>
  </si>
  <si>
    <t>ALAC Statement on the Preliminary Issue Report on a GNSO Policy Development Process to Review All Rights Protection Mechanisms in All gTLDs</t>
  </si>
  <si>
    <t>AL-ALAC-ST-1215-01-00-EN</t>
  </si>
  <si>
    <t>https://atlarge.icann.org/advice_statements/9741</t>
  </si>
  <si>
    <t>ALAC Statement on the Proposed implementation of GNSO Policy Development Process Recommendations on Inter-Registrar Transfer Policy (IRTP) Part D</t>
  </si>
  <si>
    <t>AL-ALAC-ST-1215-02-01-EN</t>
  </si>
  <si>
    <t>https://atlarge.icann.org/advice_statements/9725</t>
  </si>
  <si>
    <t>ALAC Statement on the New gTLD Program Implementation Review Draft Report</t>
  </si>
  <si>
    <t>AL-ALAC-ST-1215-03-00-EN</t>
  </si>
  <si>
    <t>https://atlarge.icann.org/advice_statements/9745</t>
  </si>
  <si>
    <t>ALAC Statement on the gTLD Marketplace Health Index Proposal</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</si>
  <si>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</si>
  <si>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</si>
  <si>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</si>
  <si>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</si>
  <si>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AL-ALAC-ST-0116-01-00-EN</t>
  </si>
  <si>
    <t>https://atlarge.icann.org/advice_statements/9755</t>
  </si>
  <si>
    <t>ALAC Statement on the Registration Data Access Protocol (RDAP) Operational Profile for gTLD Registries and Registrars</t>
  </si>
  <si>
    <t>AL-ALAC-ST-0116-02-00-EN</t>
  </si>
  <si>
    <t>https://atlarge.icann.org/advice_statements/9757</t>
  </si>
  <si>
    <t>ALAC Statement on the Proposed Implementation of GNSO Thick Whois Consensus Policy Requiring Consistent Labeling and Display of RDDS (Whois) Output for All gTLDs Follow Updates</t>
  </si>
  <si>
    <t>AL-ALAC-ST-0416-01-00-EN</t>
  </si>
  <si>
    <t>https://atlarge.icann.org/advice_statements/9779</t>
  </si>
  <si>
    <t>ALAC Statement on the Draft Framework of Principles for Cross Community Working Groups</t>
  </si>
  <si>
    <t>AL-ALAC-ST-0416-02-00-EN</t>
  </si>
  <si>
    <t>https://atlarge.icann.org/advice_statements/9769</t>
  </si>
  <si>
    <t>ALAC Statement on the Final Report Recommendations of the Geographic Regions Review Working Group</t>
  </si>
  <si>
    <t>Multi-Year F2F Meetings</t>
  </si>
  <si>
    <t>https://atlarge.icann.org/advice_statements/9799</t>
  </si>
  <si>
    <t>Proposal for Multi-Year Planning of At-Large Face-to-Face meetings</t>
  </si>
  <si>
    <t>AL-ALAC-ST-0416-03-01-EN</t>
  </si>
  <si>
    <t>https://atlarge.icann.org/advice_statements/9787</t>
  </si>
  <si>
    <t>ALAC Statement on the Draft ICANN FY17 Operating Plan &amp; Budget and Five-Year Operating Plan Update</t>
  </si>
  <si>
    <t>AL-ALAC-ST-0616-01-00-EN</t>
  </si>
  <si>
    <t>https://atlarge.icann.org/advice_statements/9817</t>
  </si>
  <si>
    <t>ALAC Statement on the Request for Input - Next-Generation RDS to replace WHOIS PDP</t>
  </si>
  <si>
    <t>AL-ALAC-ST-0816-01-00-EN</t>
  </si>
  <si>
    <t>https://atlarge.icann.org/advice_statements/9869</t>
  </si>
  <si>
    <t>ALAC Statement on the Proposed Guidelines for the Second String Similarity Review Process</t>
  </si>
  <si>
    <t>AL-ALAC-ST-0916-01-01-EN</t>
  </si>
  <si>
    <t>https://atlarge.icann.org/advice_statements/9867</t>
  </si>
  <si>
    <t>ALAC Statement on the gTLD Marketplace Health Index (Beta)</t>
  </si>
  <si>
    <t>ALAC Policy Issue Report</t>
  </si>
  <si>
    <t>https://atlarge.icann.org/advice_statements/9895</t>
  </si>
  <si>
    <t>At-Large Community Policy Issues - Why End Users Should Care</t>
  </si>
  <si>
    <t>ATLAS II Report</t>
  </si>
  <si>
    <t>https://atlarge.icann.org/advice_statements/9917</t>
  </si>
  <si>
    <t>The ATLAS II Recommendations Implementation Report</t>
  </si>
  <si>
    <t>AL-ALAC-ST-1116-01-01-EN</t>
  </si>
  <si>
    <t>https://atlarge.icann.org/advice_statements/9915</t>
  </si>
  <si>
    <t>ALAC Statement on the Middle East and Adjoining Countries 2016-2019 Strategy</t>
  </si>
  <si>
    <t>AL-ALAC-ST-1216-01-01-EN</t>
  </si>
  <si>
    <t>https://atlarge.icann.org/advice_statements/9901</t>
  </si>
  <si>
    <t>ALAC Statement on the Phase II Assessment of the Competitive Effects Associated with the New gTLD Program</t>
  </si>
  <si>
    <t>AL-ALAC-ST-1216-02-01-EN</t>
  </si>
  <si>
    <t>https://atlarge.icann.org/advice_statements/9909</t>
  </si>
  <si>
    <t>ALAC Statement on the Draft PTI FY18 Operating Plan and Budget</t>
  </si>
  <si>
    <t>AL-ALAC-ST-1216-03-00-EN</t>
  </si>
  <si>
    <t>https://atlarge.icann.org/advice_statements/9913</t>
  </si>
  <si>
    <t>ALAC Statement on the Continuous Data-Driven Analysis of Root Server System Stability Draft Report</t>
  </si>
  <si>
    <t>AL-ALAC-ST-1216-04-00-EN</t>
  </si>
  <si>
    <t>https://atlarge.icann.org/advice_statements/9919</t>
  </si>
  <si>
    <t>ALAC Statement on the Proposed ICANN Community Anti-Harassment Policy</t>
  </si>
  <si>
    <t>AL-ALAC-ST-0117-01-00-EN</t>
  </si>
  <si>
    <t>https://atlarge.icann.org/advice_statements/9931</t>
  </si>
  <si>
    <t>ALAC Statement on the Updated Supplementary Procedures for Independent Review Process (IRP)</t>
  </si>
  <si>
    <t>AL-ALAC-ST-0117-02-01-EN</t>
  </si>
  <si>
    <t>https://atlarge.icann.org/advice_statements/9933</t>
  </si>
  <si>
    <t>ALAC Statement on the Identifier Technology Health Indicators: Definition</t>
  </si>
  <si>
    <t>AL-ALAC-ST-0815-01-01-EN</t>
  </si>
  <si>
    <t>https://atlarge.icann.org/advice_statements/9686</t>
  </si>
  <si>
    <t>ALAC Statement on the Draft Report: Review of the Generic Names Supporting Organization</t>
  </si>
  <si>
    <t>AL-ALAC-ST-0715-02-01-EN</t>
  </si>
  <si>
    <t>https://atlarge.icann.org/advice_statements/9689</t>
  </si>
  <si>
    <t>ALAC Statement on the GNSO Privacy &amp; Proxy Services Accreditation Issues Working Group Initial Report</t>
  </si>
  <si>
    <t>AL-ALAC-ST-0715-01-01-EN</t>
  </si>
  <si>
    <t>https://atlarge.icann.org/advice_statements/9687</t>
  </si>
  <si>
    <t>ALAC Statement on the Proposed Schedule and Process/Operational Improvements for AoC and Organizational Reviews</t>
  </si>
  <si>
    <t>AL-ALAC-ST-0615-01-00-EN</t>
  </si>
  <si>
    <t>https://atlarge.icann.org/advice_statements/9621</t>
  </si>
  <si>
    <t>ALAC Statement on the Cross Community Working Group on Enhancing ICANN Accountability (CCWG-Accountability) - Proposed Accountability Enhancements (Work Stream 1)</t>
  </si>
  <si>
    <t>AL-ALAC-ST-0515-02-00-EN</t>
  </si>
  <si>
    <t>https://atlarge.icann.org/advice_statements/6491</t>
  </si>
  <si>
    <t>ALAC Statement on the 2nd Draft Proposal of the Cross Community Working Group to Develop an IANA Stewardship Transition Proposal on Naming Related Functions</t>
  </si>
  <si>
    <t>AL-ALAC-ST-0515-01-01-EN</t>
  </si>
  <si>
    <t>https://atlarge.icann.org/advice_statements/6501</t>
  </si>
  <si>
    <t>ALAC Statement on the ICANN Draft FY16 Operating Plan &amp; Budget</t>
  </si>
  <si>
    <t>AL-ALAC-ST-0315-03-00-EN</t>
  </si>
  <si>
    <t>https://atlarge.icann.org/advice_statements/6511</t>
  </si>
  <si>
    <t>ALAC Statement on the GNSO Policy &amp; Implementation Initial Recommendations Report</t>
  </si>
  <si>
    <t>AL-ALAC-ST-0315-02-00-EN</t>
  </si>
  <si>
    <t>https://atlarge.icann.org/advice_statements/6541</t>
  </si>
  <si>
    <t>ALAC Statement on the IDN TLDs - LGR Procedure Implementation - Maximal Starting Repertoire Version 2</t>
  </si>
  <si>
    <t>AL-ALAC-ST-0315-01-00-EN</t>
  </si>
  <si>
    <t>https://atlarge.icann.org/advice_statements/6521</t>
  </si>
  <si>
    <t>ALAC Statement on the Potential Change to Registrar Accreditation Insurance Requirement</t>
  </si>
  <si>
    <t>AL-ALAC-ST-0115-02-00-EN</t>
  </si>
  <si>
    <t>https://atlarge.icann.org/advice_statements/6531</t>
  </si>
  <si>
    <t>ALAC Statement on Translation and Transliteration of Contact Information PDP Initial Report</t>
  </si>
  <si>
    <t>AL-ALAC-ST-0115-01-01-EN</t>
  </si>
  <si>
    <t>https://atlarge.icann.org/advice_statements/6581</t>
  </si>
  <si>
    <t>ALAC Statement on the ICANN Draft Five-Year Operating Plan (FY16-FY20)</t>
  </si>
  <si>
    <t>AL-ATLAS-02-DCL-01-01-EN</t>
  </si>
  <si>
    <t>http://atlas.icann.org/wp-content/uploads/2014/08/ATLAS-II-Declaration-with-appendix-RC9.pdf</t>
  </si>
  <si>
    <t>The 2nd At-Large Summit (ATLAS II) Final Declaration -- At-Large Community Engagement in ICANN (R-37)</t>
  </si>
  <si>
    <t>R-37. Additional logistical support from ICANN is needed to improve the At-Large wiki.</t>
  </si>
  <si>
    <t>The 2nd At-Large Summit (ATLAS II) Final Declaration -- At-Large Community Engagement in ICANN (R-30)</t>
  </si>
  <si>
    <t>R-30. For each Public Comment process, SOs and ACs should be adequately resourced to produce impact statements.</t>
  </si>
  <si>
    <t>The 2nd At-Large Summit (ATLAS II) Final Declaration -- At-Large Community Engagement in ICANN (R-32)</t>
  </si>
  <si>
    <t>R-32. ICANN should ensure that all acronyms, terminology in its materials are clearly defined in simpler terms.</t>
  </si>
  <si>
    <t>The 2nd At-Large Summit (ATLAS II) Final Declaration -- Future of Multi-Stakeholder Models (R-7)</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</si>
  <si>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</si>
  <si>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</si>
  <si>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</si>
  <si>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</si>
  <si>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</si>
  <si>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</si>
  <si>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</si>
  <si>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</si>
  <si>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</si>
  <si>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</si>
  <si>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</si>
  <si>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</si>
  <si>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</si>
  <si>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</si>
  <si>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</si>
  <si>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</si>
  <si>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</si>
  <si>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</si>
  <si>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</si>
  <si>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</si>
  <si>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</si>
  <si>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</si>
  <si>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</si>
  <si>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</si>
  <si>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</si>
  <si>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</si>
  <si>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</si>
  <si>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</si>
  <si>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</si>
  <si>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</si>
  <si>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</si>
  <si>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</si>
  <si>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</si>
  <si>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</si>
  <si>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</si>
  <si>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</si>
  <si>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</si>
  <si>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</si>
  <si>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</si>
  <si>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</si>
  <si>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</si>
  <si>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</si>
  <si>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</si>
  <si>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</si>
  <si>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</si>
  <si>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</si>
  <si>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</si>
  <si>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</si>
  <si>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</si>
  <si>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</si>
  <si>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</si>
  <si>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</si>
  <si>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</si>
  <si>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</si>
  <si>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</si>
  <si>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</si>
  <si>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</si>
  <si>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</si>
  <si>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</si>
  <si>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</si>
  <si>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</si>
  <si>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</si>
  <si>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</si>
  <si>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</si>
  <si>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</si>
  <si>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</si>
  <si>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</si>
  <si>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</si>
  <si>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</si>
  <si>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</si>
  <si>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</si>
  <si>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</si>
  <si>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</si>
  <si>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</si>
  <si>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</si>
  <si>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</si>
  <si>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</si>
  <si>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</si>
  <si>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</si>
  <si>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</si>
  <si>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</si>
  <si>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</si>
  <si>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</si>
  <si>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</si>
  <si>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</si>
  <si>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</si>
  <si>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</si>
  <si>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</si>
  <si>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</si>
  <si>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</si>
  <si>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</si>
  <si>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</si>
  <si>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</si>
  <si>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</si>
  <si>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</si>
  <si>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</si>
  <si>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</si>
  <si>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</si>
  <si>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</si>
  <si>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</si>
  <si>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</si>
  <si>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</si>
  <si>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</si>
  <si>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</si>
  <si>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</si>
  <si>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</si>
  <si>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</si>
  <si>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</si>
  <si>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</si>
  <si>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</si>
  <si>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</si>
  <si>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</si>
  <si>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</si>
  <si>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</si>
  <si>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</si>
  <si>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</si>
  <si>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</si>
  <si>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</si>
  <si>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</si>
  <si>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</si>
  <si>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</si>
  <si>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</si>
  <si>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</si>
  <si>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</si>
  <si>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</si>
  <si>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</si>
  <si>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</si>
  <si>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</si>
  <si>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</si>
  <si>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</si>
  <si>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</si>
  <si>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</si>
  <si>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</si>
  <si>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</si>
  <si>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</si>
  <si>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</si>
  <si>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</si>
  <si>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</si>
  <si>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</si>
  <si>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</si>
  <si>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</si>
  <si>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</si>
  <si>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</si>
  <si>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SAC065</t>
  </si>
  <si>
    <t>https://www.icann.org/en/system/files/files/sac-065-en.pdf</t>
  </si>
  <si>
    <t>SAC064</t>
  </si>
  <si>
    <t>SAC062</t>
  </si>
  <si>
    <t>http://www.icann.org/en/groups/ssac/documents/sac-062-en.pdf</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</si>
  <si>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</si>
  <si>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</si>
  <si>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</si>
  <si>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</si>
  <si>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</si>
  <si>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</si>
  <si>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</si>
  <si>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</si>
  <si>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</si>
  <si>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</si>
  <si>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</si>
  <si>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</si>
  <si>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</si>
  <si>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</si>
  <si>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</si>
  <si>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</si>
  <si>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</si>
  <si>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</si>
  <si>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</si>
  <si>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</si>
  <si>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</si>
  <si>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</si>
  <si>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</si>
  <si>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</si>
  <si>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</si>
  <si>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</si>
  <si>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</si>
  <si>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</si>
  <si>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</si>
  <si>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</si>
  <si>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</si>
  <si>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SAC045</t>
  </si>
  <si>
    <t>http://www.icann.org/en/groups/ssac/documents/sac-045-en.pdf</t>
  </si>
  <si>
    <t>The SSAC recommends that ICANN define circumstances where a previously delegated string may be re-used, or prohibit the practice.</t>
  </si>
  <si>
    <t>AL-ALAC-CO-0216-01-00-EN</t>
  </si>
  <si>
    <t>https://atlarge.icann.org/advice_statements/9783</t>
  </si>
  <si>
    <t>ALAC Advice regarding the Long-Standing Issue of the Sensitive TLDs Classified as Category 1, Safeguard 1-8 in the GAC Beijing Communique</t>
  </si>
  <si>
    <t>AL-ALAC-ST-0714-02-01-EN</t>
  </si>
  <si>
    <t>http://www.atlarge.icann.org/correspondence/correspondence-31jul14-en.htm</t>
  </si>
  <si>
    <t>ALAC Statement on the Report: Supporting the Domain Name Industry in Underserved Regions (6 of 6)</t>
  </si>
  <si>
    <t>ALAC Statement on the Report: Supporting the Domain Name Industry in Underserved Regions (5 of 6)</t>
  </si>
  <si>
    <t>ALAC Statement on the Report: Supporting the Domain Name Industry in Underserved Regions (4 of 6)</t>
  </si>
  <si>
    <t>ALAC Statement on the Report: Supporting the Domain Name Industry in Underserved Regions (3 of 6)</t>
  </si>
  <si>
    <t>ALAC Statement on the Report: Supporting the Domain Name Industry in Underserved Regions (2 of 6)</t>
  </si>
  <si>
    <t>ALAC Statement on the Report: Supporting the Domain Name Industry in Underserved Regions (1 of 6)</t>
  </si>
  <si>
    <t>AL-ALAC-ST-1115-01-00-EN</t>
  </si>
  <si>
    <t>ALAC Statement on the Planned Implementation of the New Registration Data Access Protocol (RDAP)</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</si>
  <si>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</si>
  <si>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</si>
  <si>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</si>
  <si>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</si>
  <si>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AL-ALAC-ST-0914-01-00-EN</t>
  </si>
  <si>
    <t>http://www.atlarge.icann.org/correspondence/correspondence-12sep14-en.htm</t>
  </si>
  <si>
    <t>ALAC Statement on the Proposed Bylaws Changes Regarding Consideration of GAC Advice</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</si>
  <si>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</si>
  <si>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</si>
  <si>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</si>
  <si>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</si>
  <si>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2nd At-Large Summit (ATLAS II) Final Declaration -- Future of Multi-Stakeholder Models (R-1)</t>
  </si>
  <si>
    <t>R-1. ICANN should continue to support outreach programmes that engage a broader audience, in order to reinforce participation from all stakeholders.</t>
  </si>
  <si>
    <t>The 2nd At-Large Summit (ATLAS II) Final Declaration -- At-Large Community Engagement in ICANN (R-31)</t>
  </si>
  <si>
    <t>R-31. ICANN and the ALAC should investigate the use of simple tools and methods to facilitate participation in public comments, and the use of crowdsourcing.</t>
  </si>
  <si>
    <t>The 2nd At-Large Summit (ATLAS II) Final Declaration -- At-Large Community Engagement in ICANN (R-33)</t>
  </si>
  <si>
    <t>R-33. The ALAC should arrange more At-Large Capacity Building Webinars.</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</si>
  <si>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</si>
  <si>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</si>
  <si>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2nd At-Large Summit (ATLAS II) Final Declaration -- At-Large Community Engagement in ICANN (R-42)</t>
  </si>
  <si>
    <t>R-42. ICANN should enable annual face-to-face RALO assemblies, either at ICANN regional offices or in concert with regional events.</t>
  </si>
  <si>
    <t>The 2nd At-Large Summit (ATLAS II) Final Declaration -- Future of Multi-Stakeholder Models (R-2)</t>
  </si>
  <si>
    <t>R-2. ICANN should increase support (budget, staff) to programmes having brought valuable members to the community.</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</si>
  <si>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</si>
  <si>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</si>
  <si>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2nd At-Large Summit (ATLAS II) Final Declaration -- Global Internet: The User Perspective (R-19)</t>
  </si>
  <si>
    <t>R-19. Eliminate barriers to participation and engagement with ICANN processes and practices.</t>
  </si>
  <si>
    <t>The 2nd At-Large Summit (ATLAS II) Final Declaration -- 'The Globalization of ICANN (R-11)</t>
  </si>
  <si>
    <t>R-11. ICANN must implement a range of services to facilitate access according to various criteria (gender; cultural diversity) and user needs (disabilities, etc).</t>
  </si>
  <si>
    <t>The 2nd At-Large Summit (ATLAS II) Final Declaration -- 'The Globalization of ICANN (R-12)</t>
  </si>
  <si>
    <t>R-12. In collaboration with At-Large Structures, ICANN should put in place campaigns to raise awareness and extend education programmes across underrepresented regions.</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</si>
  <si>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</si>
  <si>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</si>
  <si>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</si>
  <si>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</si>
  <si>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2nd At-Large Summit (ATLAS II) Final Declaration -- At-Large Community Engagement in ICANN (R-39)</t>
  </si>
  <si>
    <t>The 2nd At-Large Summit (ATLAS II) Final Declaration -- At-Large Community Engagement in ICANN (R-26)</t>
  </si>
  <si>
    <t>The 2nd At-Large Summit (ATLAS II) Final Declaration -- Global Internet: The User Perspective (R-18)</t>
  </si>
  <si>
    <t>R-18. Support end-users to take part in policy development.</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</si>
  <si>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</si>
  <si>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</si>
  <si>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</si>
  <si>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</si>
  <si>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</si>
  <si>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2nd At-Large Summit (ATLAS II) Final Declaration -- At-Large Community Engagement in ICANN (R-43)</t>
  </si>
  <si>
    <t>R-43. RALOs should encourage their inactive ALS representatives to comply with ALAC minimum participation requirements.</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</si>
  <si>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</si>
  <si>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</si>
  <si>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</si>
  <si>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</si>
  <si>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</si>
  <si>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</si>
  <si>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</si>
  <si>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</si>
  <si>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</si>
  <si>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</si>
  <si>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(R-38)</t>
  </si>
  <si>
    <t>R-38. ICANN should ensure that its Beginner Guides are easily accessible.</t>
  </si>
  <si>
    <t>The 2nd At-Large Summit (ATLAS II) Final Declaration -- 'The Globalization of ICANN (R-16)</t>
  </si>
  <si>
    <t>R-16. ICANN needs to improve their direct communications regardless of time zones.</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</si>
  <si>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</si>
  <si>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</si>
  <si>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</si>
  <si>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</si>
  <si>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</si>
  <si>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</si>
  <si>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</si>
  <si>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</si>
  <si>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2nd At-Large Summit (ATLAS II) Final Declaration -- At-Large Community Engagement in ICANN (R-27)</t>
  </si>
  <si>
    <t>R-27. The Board must implement ATRT2 Recommendation 9.1, regarding Formal Advice from Advisory Committees.</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</si>
  <si>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</si>
  <si>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</si>
  <si>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2nd At-Large Summit (ATLAS II) Final Declaration -- Future of Multi-Stakeholder Models (R-4)</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</si>
  <si>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</si>
  <si>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</si>
  <si>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(R-25)</t>
  </si>
  <si>
    <t>The 2nd At-Large Summit (ATLAS II) Final Declaration -- At-Large Community Engagement in ICANN (R-35)</t>
  </si>
  <si>
    <t>R-35. The ICANN Board should hold a minimum of one conference call with the At-Large Community in between ICANN Public Meetings.</t>
  </si>
  <si>
    <t>The 2nd At-Large Summit (ATLAS II) Final Declaration -- At-Large Community Engagement in ICANN (R-41)</t>
  </si>
  <si>
    <t>R-41. The ALAC should work with the ICANN Board in seeking additional sources of funding for At-Large activities.</t>
  </si>
  <si>
    <t>The 2nd At-Large Summit (ATLAS II) Final Declaration -- ICANN Transparency and Accountability R-24(a)</t>
  </si>
  <si>
    <t>AL-ALAC-ST-0614-01-00-EN</t>
  </si>
  <si>
    <t>http://www.atlarge.icann.org/correspondence/correspondence-12jun14-en.htm</t>
  </si>
  <si>
    <t>ALAC Statement on Board Member Compensation</t>
  </si>
  <si>
    <t>AL-ALAC-ST-0514-04-01-EN</t>
  </si>
  <si>
    <t>http://www.atlarge.icann.org/correspondence/correspondence-6-16may14-en.htm</t>
  </si>
  <si>
    <t>ALAC Statement on the ICANN Strategy Panels: Multistakeholder Innovation</t>
  </si>
  <si>
    <t>AL-ALAC-ST-0514-05-01-EN</t>
  </si>
  <si>
    <t>http://www.atlarge.icann.org/correspondence/correspondence-4-16may14-en.htm</t>
  </si>
  <si>
    <t>ALAC Statement on the ICANN Strategy Panels: Identifier Technology Innovation</t>
  </si>
  <si>
    <t>AL-ALAC-ST-0514-03-01-EN</t>
  </si>
  <si>
    <t>https://atlarge.icann.org/en/correspondence/statement-prf-16may14-en.pdf</t>
  </si>
  <si>
    <t>ALAC Statement on the ICANN Strategy Panels: Public Responsibility Framework</t>
  </si>
  <si>
    <t>AL-ALAC-ST-0514-02-01-EN</t>
  </si>
  <si>
    <t>http://www.atlarge.icann.org/correspondence/correspondence-16may14-en.htm</t>
  </si>
  <si>
    <t>ALAC Statement on the ICANN Strategy Panels: ICANN's Role in the Internet Governance Ecosystem</t>
  </si>
  <si>
    <t>AL-ALAC-ST-0414-01-00-EN</t>
  </si>
  <si>
    <t>https://atlarge.icann.org/advice_statements/6891</t>
  </si>
  <si>
    <t>ALAC Statement on the ICANN Future Meetings Strategy</t>
  </si>
  <si>
    <t>AL-ALAC-ST-0314-05-00-EN</t>
  </si>
  <si>
    <t>http://www.atlarge.icann.org/correspondence/correspondence-2-27mar14-en.htm</t>
  </si>
  <si>
    <t>ALAC Statement on the Mitigating the Risk of DNS Namespace Collisions</t>
  </si>
  <si>
    <t>AL-ALAC-ST-0314-06-00-EN</t>
  </si>
  <si>
    <t>http://www.atlarge.icann.org/correspondence/correspondence-27mar14-en.htm</t>
  </si>
  <si>
    <t>ALAC Statement on the Announcement Regarding the Transition of the Stewardship of the IANA Functions</t>
  </si>
  <si>
    <t>This is a statement on the announcement by the NTIA of ending its contract with ICANN. Considerable work has been completed on the transition, which can be tracked here: https://www.icann.org/stewardship-accountability.</t>
  </si>
  <si>
    <t>AL-ALAC-ST-0314-03-00-EN</t>
  </si>
  <si>
    <t>http://www.atlarge.icann.org/correspondence/correspondence-14mar14-en.htm</t>
  </si>
  <si>
    <t>ALAC Follow-up Statement on the Technical Liaison Group Bylaws Revisions Topic: Bylaws</t>
  </si>
  <si>
    <t>AL-ALAC-ST-0314-02-00-EN</t>
  </si>
  <si>
    <t>http://www.atlarge.icann.org/correspondence/correspondence-2-07mar14-en.htm</t>
  </si>
  <si>
    <t>ALAC Statement on the Proposed Review Mechanism to Address Perceived Inconsistent Expert Determinations on String Confusion Objections</t>
  </si>
  <si>
    <t>[1 of 4] ALAC Statement on the Second Accountability and Transparency Review Team (ATRT 2) Final Report &amp; Recommendations</t>
  </si>
  <si>
    <t>[2 of 4] ALAC Statement on the Second Accountability and Transparency Review Team (ATRT 2) Final Report &amp; Recommendations</t>
  </si>
  <si>
    <t>[3 of 4] ALAC Statement on the Second Accountability and Transparency Review Team (ATRT 2) Final Report &amp; Recommendations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</si>
  <si>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</si>
  <si>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</si>
  <si>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AL-ALAC-ST-0214-03-00-EN</t>
  </si>
  <si>
    <t>http://www.atlarge.icann.org/correspondence/correspondence-26feb14-en.htm</t>
  </si>
  <si>
    <t>ALAC Statement on the Related-Issue Compliance Submission Process</t>
  </si>
  <si>
    <t>AL-ALAC-ST-0114-05-00-EN</t>
  </si>
  <si>
    <t>http://www.atlarge.icann.org/correspondence/correspondence-2-31jan14-en.htm</t>
  </si>
  <si>
    <t>ALAC Statement on ICANN's Draft Vision, Mission &amp; Focus Areas for a Five-Year Strategic Plan</t>
  </si>
  <si>
    <t>AL-ALAC-ST-0114-04-00-EN</t>
  </si>
  <si>
    <t>http://www.atlarge.icann.org/correspondence/correspondence-31jan14-en.htm</t>
  </si>
  <si>
    <t>ALAC Statement on the Proposal for a Specification 13 to the ICANN Registry Agreement to Contractually Reflect Certain Limited Aspects of ".Brand" New gTLDs</t>
  </si>
  <si>
    <t>AL-ALAC-ST-0114-03-00-EN</t>
  </si>
  <si>
    <t>http://www.atlarge.icann.org/correspondence/correspondence-15jan14-en.htm</t>
  </si>
  <si>
    <t>ALAC Statement on the Request For Written Community Feedback - Geographic Regions Working Group Recommendations</t>
  </si>
  <si>
    <t>AL-ALAC-ST-0114-02-00-EN</t>
  </si>
  <si>
    <t>http://atlarge.icann.org/correspondence/correspondence-14jan14-en.htm</t>
  </si>
  <si>
    <t>ALAC Statement on the DNS Security &amp; Stability Analysis</t>
  </si>
  <si>
    <t>This statement is in relation to adoption of the Report submitted by the co-chairs of the DSSA WG and contains no actionable advice for ICANN.</t>
  </si>
  <si>
    <t>AL-ALAC-ST-1213-01-00-EN</t>
  </si>
  <si>
    <t>http://www.atlarge.icann.org/correspondence/correspondence-16dec13-en.htm</t>
  </si>
  <si>
    <t>ALAC Statement on the Proposed Bylaws Changes Regarding the Technical Liaison Group</t>
  </si>
  <si>
    <t>AL-ALAC-ST-1113-05-00-EN</t>
  </si>
  <si>
    <t>http://www.atlarge.icann.org/correspondence/correspondence-21nov13-en.htm</t>
  </si>
  <si>
    <t>ALAC Statement on the Thick Whois Policy Development Process (PDP) Recommendations for Board Consideration</t>
  </si>
  <si>
    <t>AL-ALAC-ST-1113-03-00-EN</t>
  </si>
  <si>
    <t>http://www.atlarge.icann.org/correspondence/correspondence-2-21nov13-en.htm</t>
  </si>
  <si>
    <t>ALAC Statement on the Policy &amp; Implementation Working Group</t>
  </si>
  <si>
    <t>AL-ALAC-ST-1113-04-00-EN</t>
  </si>
  <si>
    <t>http://www.atlarge.icann.org/correspondence/correspondence-3-21nov13-en.htm</t>
  </si>
  <si>
    <t>ALAC Statement on the Second Accountability and Transparency Review Team (ATRT 2) Draft Report &amp; Recommendations</t>
  </si>
  <si>
    <t>AL-ALAC-ST-1113-02-00-EN</t>
  </si>
  <si>
    <t>http://www.atlarge.icann.org/correspondence/correspondence-13nov13-en.htm</t>
  </si>
  <si>
    <t>ALAC Statement on the Revised Public Interest Commitments Dispute Resolution Procedure (PICDRP)</t>
  </si>
  <si>
    <t>AL-ALAC-ST-1113-01-02-EN</t>
  </si>
  <si>
    <t>ALAC Statement on the Draft Final Report on Protection of IGO and INGO Identifiers in All gTLDs</t>
  </si>
  <si>
    <t>AL-ALAC-ST-0913-05-00-EN</t>
  </si>
  <si>
    <t>http://www.atlarge.icann.org/correspondence/correspondence-27sep13-en.htm</t>
  </si>
  <si>
    <t>ALAC Statement on the DNS Risk Management Framework Report</t>
  </si>
  <si>
    <t>AL-ALAC-ST-0913-04-00-EN</t>
  </si>
  <si>
    <t>http://atlarge.icann.org/correspondence/correspondence-16sep13-en.htm</t>
  </si>
  <si>
    <t>R-1 ALAC Statement on Confusingly Similar gTLDS</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</si>
  <si>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</si>
  <si>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</si>
  <si>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</si>
  <si>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</si>
  <si>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AL-ALAC-ST-0913-01-00-EN</t>
  </si>
  <si>
    <t>http://www.atlarge.icann.org/correspondence/correspondence-2-09sep13-en.htm</t>
  </si>
  <si>
    <t>ALAC Statement on the Community Priority Evaluation (CPE) Guidelines Update from ICANN</t>
  </si>
  <si>
    <t>AL-ALAC-ST-0813-04-00-EN</t>
  </si>
  <si>
    <t>http://www.atlarge.icann.org/correspondence/correspondence-27aug13-en.htm</t>
  </si>
  <si>
    <t>ALAC Statement on the Proposal to Mitigate Name Collision Risks</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</si>
  <si>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</si>
  <si>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</si>
  <si>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</si>
  <si>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</si>
  <si>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AL-ALAC-ST-0813-03-00-EN</t>
  </si>
  <si>
    <t>http://atlarge.icann.org/correspondence/correspondence-09aug13-en.htm</t>
  </si>
  <si>
    <t>ALAC Statement on community expertise in community priority evaluation</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</si>
  <si>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</si>
  <si>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</si>
  <si>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</si>
  <si>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</si>
  <si>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</si>
  <si>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</si>
  <si>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</si>
  <si>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</si>
  <si>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</si>
  <si>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</si>
  <si>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</si>
  <si>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</si>
  <si>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</si>
  <si>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</si>
  <si>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</si>
  <si>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</si>
  <si>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</si>
  <si>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</si>
  <si>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</si>
  <si>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</si>
  <si>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</si>
  <si>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</si>
  <si>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</si>
  <si>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</si>
  <si>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</si>
  <si>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</si>
  <si>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</si>
  <si>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</si>
  <si>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</si>
  <si>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</si>
  <si>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</si>
  <si>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</si>
  <si>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</si>
  <si>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</si>
  <si>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</si>
  <si>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</si>
  <si>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</si>
  <si>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</si>
  <si>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</si>
  <si>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</si>
  <si>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</si>
  <si>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</si>
  <si>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</si>
  <si>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</si>
  <si>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</si>
  <si>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</si>
  <si>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</si>
  <si>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</si>
  <si>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</si>
  <si>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</si>
  <si>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</si>
  <si>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</si>
  <si>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</si>
  <si>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</si>
  <si>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</si>
  <si>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</si>
  <si>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</si>
  <si>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</si>
  <si>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</si>
  <si>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</si>
  <si>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</si>
  <si>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</si>
  <si>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</si>
  <si>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</si>
  <si>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</si>
  <si>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</si>
  <si>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</si>
  <si>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</si>
  <si>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</si>
  <si>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</si>
  <si>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</si>
  <si>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</si>
  <si>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</si>
  <si>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</si>
  <si>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</si>
  <si>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</si>
  <si>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</si>
  <si>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</si>
  <si>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</si>
  <si>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</si>
  <si>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</si>
  <si>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</si>
  <si>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</si>
  <si>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</si>
  <si>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</si>
  <si>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</si>
  <si>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</si>
  <si>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</si>
  <si>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</si>
  <si>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</si>
  <si>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</si>
  <si>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</si>
  <si>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</si>
  <si>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</si>
  <si>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</si>
  <si>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</si>
  <si>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</si>
  <si>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</si>
  <si>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</si>
  <si>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</si>
  <si>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</si>
  <si>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</si>
  <si>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</si>
  <si>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</si>
  <si>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</si>
  <si>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</si>
  <si>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</si>
  <si>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</si>
  <si>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</si>
  <si>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</si>
  <si>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</si>
  <si>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</si>
  <si>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</si>
  <si>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</si>
  <si>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</si>
  <si>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</si>
  <si>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</si>
  <si>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</si>
  <si>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</si>
  <si>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</si>
  <si>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</si>
  <si>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</si>
  <si>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</si>
  <si>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</si>
  <si>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</si>
  <si>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</si>
  <si>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</si>
  <si>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</si>
  <si>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</si>
  <si>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</si>
  <si>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</si>
  <si>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</si>
  <si>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</si>
  <si>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</si>
  <si>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</si>
  <si>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</si>
  <si>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</si>
  <si>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</si>
  <si>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</si>
  <si>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</si>
  <si>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</si>
  <si>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</si>
  <si>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</si>
  <si>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</si>
  <si>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</si>
  <si>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</si>
  <si>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</si>
  <si>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</si>
  <si>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</si>
  <si>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</si>
  <si>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</si>
  <si>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</si>
  <si>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</si>
  <si>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</si>
  <si>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</si>
  <si>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</si>
  <si>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</si>
  <si>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</si>
  <si>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</si>
  <si>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</si>
  <si>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</si>
  <si>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</si>
  <si>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</si>
  <si>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</si>
  <si>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</si>
  <si>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</si>
  <si>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</si>
  <si>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</si>
  <si>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Link to Advice Document</t>
  </si>
  <si>
    <t>Advice Document Recommendation</t>
  </si>
  <si>
    <t>Phase</t>
  </si>
  <si>
    <t>Action(s) Taken</t>
  </si>
  <si>
    <t>ICANN Board Status Advice Report</t>
  </si>
  <si>
    <t>Advice Item Status</t>
  </si>
  <si>
    <t>https://atlarge.icann.org/advice_statements/9949</t>
  </si>
  <si>
    <t>Status and Phase Information</t>
  </si>
  <si>
    <t>Summary of the Advice Items in the Board Advice Status Report</t>
  </si>
  <si>
    <t>ALAC</t>
  </si>
  <si>
    <t>RSSAC</t>
  </si>
  <si>
    <t>SSAC</t>
  </si>
  <si>
    <t>Total</t>
  </si>
  <si>
    <t>∆ since update</t>
  </si>
  <si>
    <t>AL-ALAC-ST-0317-01-01-EN</t>
  </si>
  <si>
    <t>ALAC Response to: The Independent Review of the ICANN At-Large Community Draft Report for Public Comment</t>
  </si>
  <si>
    <t>AL-ALAC-ST-0716-02-01-EN</t>
  </si>
  <si>
    <t>https://atlarge.icann.org/advice_statements/9829</t>
  </si>
  <si>
    <t>ALAC Statement on the ICANN Fellowship Program Application Process Review</t>
  </si>
  <si>
    <t>AL-ALAC-ST-0716-01-01-EN</t>
  </si>
  <si>
    <t>https://atlarge.icann.org/advice_statements/9815</t>
  </si>
  <si>
    <t>ALAC Statement on the Proposed Amendments to Base New gTLD Registry Agreement</t>
  </si>
  <si>
    <t>AL-ALAC-ST-0417-02-00</t>
  </si>
  <si>
    <t>https://atlarge.icann.org/advice_statements/9953</t>
  </si>
  <si>
    <t>ALAC Statement on the Interim Paper Cross-Community Working Group on Use of Names of Countries and Territories as Top Level Domains</t>
  </si>
  <si>
    <t>AL-ALAC-ST-0417-01-00-EN</t>
  </si>
  <si>
    <t>https://atlarge.icann.org/advice_statements/9951</t>
  </si>
  <si>
    <t>ALAC Statement on the Recommendations to Improve ICANN's Transparency</t>
  </si>
  <si>
    <t>ALAC Chair ST 28 Apr 2017</t>
  </si>
  <si>
    <t>https://atlarge.icann.org/advice_statements/9981</t>
  </si>
  <si>
    <t>ALAC Chair Statement on the ICANN's Draft FY18 Operating Plan and Budget, and Five-Year Operating Plan Update</t>
  </si>
  <si>
    <t>AL-ALAC-ST-0417-03-00-EN</t>
  </si>
  <si>
    <t>https://atlarge.icann.org/advice_statements/9961</t>
  </si>
  <si>
    <t>ALAC Statement on the ICANN's Draft FY18 Operating Plan and Budget, and Five-Year Operating Plan Update</t>
  </si>
  <si>
    <t>AL-ALAC-ST-0517-05-00-EN</t>
  </si>
  <si>
    <t>https://atlarge.icann.org/advice_statements/9973</t>
  </si>
  <si>
    <t>ALAC Statement on the Deferral of Country Code Names Supporting Organization Review</t>
  </si>
  <si>
    <t>AL-ALAC-ST-0517-03-00-EN</t>
  </si>
  <si>
    <t>https://atlarge.icann.org/advice_statements/9959</t>
  </si>
  <si>
    <t>ALAC Statement on the Competition, Consumer Trust and Consumer Choice Review Team Draft Report of Recommendations for New gTLDs</t>
  </si>
  <si>
    <t>AL-ALAC-ST-0517-02-01-EN</t>
  </si>
  <si>
    <t>https://atlarge.icann.org/advice_statements/9971</t>
  </si>
  <si>
    <t>ALAC Statement on the Proposed Fundamentals Bylaws Changes to Move the Board Governance Committee's Reconsideration Process Responsibilities to Another Board Committee</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</si>
  <si>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</si>
  <si>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</si>
  <si>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</si>
  <si>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</si>
  <si>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AL-ALAC-ST-0517-07-00-EN</t>
  </si>
  <si>
    <t>https://atlarge.icann.org/advice_statements/9979</t>
  </si>
  <si>
    <t>ALAC Statement on the Proposed Renewal of .NET Registry Agreement</t>
  </si>
  <si>
    <t>AL-ALAC-ST-0517-04-01-EN</t>
  </si>
  <si>
    <t>https://atlarge.icann.org/advice_statements/9967</t>
  </si>
  <si>
    <t>ALAC Statement on the GNSO Community Comment 2 (CC2) on New gTLD Subsequent Procedures Policy Development Process</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</si>
  <si>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</si>
  <si>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</si>
  <si>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</si>
  <si>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</si>
  <si>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</si>
  <si>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</si>
  <si>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</si>
  <si>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</si>
  <si>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</si>
  <si>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</si>
  <si>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</si>
  <si>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</si>
  <si>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</si>
  <si>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</si>
  <si>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</si>
  <si>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</si>
  <si>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</si>
  <si>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</si>
  <si>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AL-ALAC-ST-0617-01-01-EN</t>
  </si>
  <si>
    <t>https://atlarge.icann.org/advice_statements/9985</t>
  </si>
  <si>
    <t>ALAC Statement on the Draft Framework of Interpretation for Human Rights</t>
  </si>
  <si>
    <t>Phase 2 | Understand Request</t>
  </si>
  <si>
    <t>AL-ALAC-ST-0517-06-01-EN</t>
  </si>
  <si>
    <t>https://atlarge.icann.org/advice_statements/9977</t>
  </si>
  <si>
    <t>ALAC Statement on the Recommendations to Improve SO/AC Accountability</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</si>
  <si>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</si>
  <si>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</si>
  <si>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</si>
  <si>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</si>
  <si>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</si>
  <si>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</si>
  <si>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</si>
  <si>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http://www.icann.org/en/groups/ssac/documents/sac-059-en.pdf</t>
  </si>
  <si>
    <t>Phase 5 | Close Request</t>
  </si>
  <si>
    <t>http://tinyurl.com/alacrdapadvice</t>
  </si>
  <si>
    <t>http://www.atlarge.icann.org/correspondence/correspondence-01nov13-en.htm</t>
  </si>
  <si>
    <t>R-39. ICANN should encourage open data? best practices that foster re-use of the information by any third party.</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</si>
  <si>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</si>
  <si>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</si>
  <si>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</si>
  <si>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</si>
  <si>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</si>
  <si>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</si>
  <si>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</si>
  <si>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</si>
  <si>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</si>
  <si>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</si>
  <si>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</si>
  <si>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</si>
  <si>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</si>
  <si>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</si>
  <si>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</si>
  <si>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Closed 
</t>
    </r>
    <r>
      <rPr>
        <i/>
        <sz val="10"/>
        <rFont val="Calibri"/>
        <family val="2"/>
        <scheme val="minor"/>
      </rPr>
      <t>in past 12 months</t>
    </r>
  </si>
  <si>
    <t>AL-ALAC-ST-0717-01-01-EN</t>
  </si>
  <si>
    <t>https://atlarge.icann.org/advice_statements/9983</t>
  </si>
  <si>
    <t>Revised ICANN Procedure for Handling WHOIS Conflicts with Privacy Law: Process and Next Steps</t>
  </si>
  <si>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</si>
  <si>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</si>
  <si>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</si>
  <si>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</si>
  <si>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</si>
  <si>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</si>
  <si>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</si>
  <si>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</si>
  <si>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</si>
  <si>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</si>
  <si>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</si>
  <si>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</si>
  <si>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</si>
  <si>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</si>
  <si>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</si>
  <si>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</si>
  <si>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</si>
  <si>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</si>
  <si>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</si>
  <si>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</si>
  <si>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[Public Comment Statement] This is the ALAC's statement on the Proposed Amendments to the Base New gTLD Registry Agreement.</t>
  </si>
  <si>
    <t>[Public Comment Statement] This is the ALAC statement on the Draft New ICANN Bylaws.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</si>
  <si>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</si>
  <si>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</si>
  <si>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</si>
  <si>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</si>
  <si>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</si>
  <si>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</si>
  <si>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</si>
  <si>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</si>
  <si>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</si>
  <si>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R-4. ICANN should study the possibility of enhancing and increasing the role of Liaisons between its different Advisory Committees and Supporting Organizations (AC/SOs) to do away with the ?Äúsilo culture?Äù.</t>
  </si>
  <si>
    <t>There are no actionable items for ICANN. This specific advice item is complete per ALAC workspace: https://community.icann.org/display/als2/ATLAS+II+Recommendation+43</t>
  </si>
  <si>
    <t>R-24(a). Both the areas of the (a) Ombudsman and (b) Contractual Compliance should report regularly on the complaints they received, resolved, pending resolution and actions taken to address issues raised by unresolved complaints.</t>
  </si>
  <si>
    <t>The ALAC wishes to go on record as strongly supporting the comment submitted by Alan Greenberg - http://forum.icann.org/lists/comments-bylaws-amend-compensation-02may14/msg00003.html.</t>
  </si>
  <si>
    <t>This is a statement on a final report, which can be found here: https://www.icann.org/resources/pages/governance-ecosystem-2013-10-11-en. There is no actionable item for the ICANN Board.</t>
  </si>
  <si>
    <t>This is a statement on a final report, which can be found here: https://www.icann.org/resources/pages/public-responsibility-2013-10-11-en. There are no actionable items for the ICANN Board.</t>
  </si>
  <si>
    <t>This is a statement on a final report, which can be found here: https://www.icann.org/resources/pages/identifier-technology-2013-10-11-en. There are no actionable items for the ICANN Board.</t>
  </si>
  <si>
    <t>This is a statement on a final report, which can be found here: https://www.icann.org/resources/pages/multistakeholder-innovation-2013-10-11-en. There are no actionable items for the ICANN Board.</t>
  </si>
  <si>
    <t>RSSAC004: Root Server System Advisory Committee (RSSAC) Input on "Draft Proposal, Based on Initial Community Feedback, of the Principles and Mechanisms and the Process to Develop a Proposal to Transition NTIA's Stewardship of the IANA Functions"</t>
  </si>
  <si>
    <t>This is a response to a Board resolution in which the Bylaws were adopted and does not contain actionable advice: https://www.icann.org/resources/board-material/resolutions-2014-02-07-en#1.c</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</si>
  <si>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</si>
  <si>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</si>
  <si>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</si>
  <si>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</si>
  <si>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ALAC recommends additional community-related expertise in the Community Priority Evaluation Panel and stands ready to offer appropriate ICANN community volunteers to serve as panel members or advisors.</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</si>
  <si>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</si>
  <si>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</si>
  <si>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</si>
  <si>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</si>
  <si>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</si>
  <si>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</si>
  <si>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</si>
  <si>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</si>
  <si>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Joint Statement from ALAC and GAC</t>
  </si>
  <si>
    <t>https://atlarge.icann.org/advice_statements/10443</t>
  </si>
  <si>
    <t>Enabling Inclusive, Informed and Meaningful Participation at ICANN: A Joint Statement by ALAC and GAC (R1)</t>
  </si>
  <si>
    <t>Enabling Inclusive, Informed and Meaningful Participation at ICANN: A Joint Statement by ALAC and GAC (R2)</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</si>
  <si>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</si>
  <si>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</si>
  <si>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</si>
  <si>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</si>
  <si>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</si>
  <si>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</si>
  <si>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</si>
  <si>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</si>
  <si>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</si>
  <si>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</si>
  <si>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</si>
  <si>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</si>
  <si>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</si>
  <si>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</si>
  <si>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</si>
  <si>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</si>
  <si>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</si>
  <si>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</si>
  <si>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</si>
  <si>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</si>
  <si>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</si>
  <si>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The plan will be updated to include actual measurement, monitoring, and datasharing capability of root zone performance, in cooperation with RSSAC and other root zone management participants to define the specific measurements, monitoring, and data sharing framework.</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</si>
  <si>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</si>
  <si>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</si>
  <si>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</si>
  <si>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</si>
  <si>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</si>
  <si>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</si>
  <si>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</si>
  <si>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</si>
  <si>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</si>
  <si>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</si>
  <si>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</si>
  <si>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</si>
  <si>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</si>
  <si>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</si>
  <si>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</si>
  <si>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</si>
  <si>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</si>
  <si>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</si>
  <si>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</si>
  <si>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</si>
  <si>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</si>
  <si>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AL-ALAC-ST-0118-05-00-EN</t>
  </si>
  <si>
    <t>https://atlarge.icann.org/advice_statements/10599</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</si>
  <si>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</si>
  <si>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</si>
  <si>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</si>
  <si>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</si>
  <si>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</si>
  <si>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</si>
  <si>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</si>
  <si>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</si>
  <si>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</si>
  <si>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</si>
  <si>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</si>
  <si>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</si>
  <si>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</si>
  <si>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</si>
  <si>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</si>
  <si>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</si>
  <si>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</si>
  <si>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</si>
  <si>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</si>
  <si>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</si>
  <si>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</si>
  <si>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</si>
  <si>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</si>
  <si>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</si>
  <si>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</si>
  <si>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</si>
  <si>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</si>
  <si>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</si>
  <si>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</si>
  <si>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</si>
  <si>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</si>
  <si>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</si>
  <si>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</si>
  <si>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</si>
  <si>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</si>
  <si>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</si>
  <si>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</si>
  <si>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</si>
  <si>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</si>
  <si>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</si>
  <si>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</si>
  <si>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</si>
  <si>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</si>
  <si>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</si>
  <si>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</si>
  <si>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</si>
  <si>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</si>
  <si>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</si>
  <si>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</si>
  <si>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</si>
  <si>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</si>
  <si>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</si>
  <si>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</si>
  <si>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</si>
  <si>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</si>
  <si>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</si>
  <si>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</si>
  <si>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</si>
  <si>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</si>
  <si>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</si>
  <si>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</si>
  <si>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</si>
  <si>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</si>
  <si>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</si>
  <si>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</si>
  <si>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</si>
  <si>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</si>
  <si>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</si>
  <si>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</si>
  <si>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</si>
  <si>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</si>
  <si>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</si>
  <si>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</si>
  <si>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</si>
  <si>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</si>
  <si>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</si>
  <si>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</si>
  <si>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</si>
  <si>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</si>
  <si>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</si>
  <si>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</si>
  <si>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</si>
  <si>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</si>
  <si>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</si>
  <si>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</si>
  <si>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</si>
  <si>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</si>
  <si>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</si>
  <si>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</si>
  <si>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</si>
  <si>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</si>
  <si>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</si>
  <si>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</si>
  <si>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</si>
  <si>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</si>
  <si>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</si>
  <si>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</si>
  <si>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</si>
  <si>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</si>
  <si>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</si>
  <si>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</si>
  <si>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</si>
  <si>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</si>
  <si>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</si>
  <si>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</si>
  <si>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</si>
  <si>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</si>
  <si>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</si>
  <si>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</si>
  <si>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</si>
  <si>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</si>
  <si>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</si>
  <si>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</si>
  <si>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</si>
  <si>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</si>
  <si>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</si>
  <si>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</si>
  <si>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</si>
  <si>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</si>
  <si>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</si>
  <si>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</si>
  <si>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</si>
  <si>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</si>
  <si>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 ALAC confirmed this understanding on 7 December 2017, and the item is now closed.</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</si>
  <si>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</si>
  <si>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</si>
  <si>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</si>
  <si>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</si>
  <si>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</si>
  <si>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This statement contains no actionable advice for ICANN. On 26 March 2014, the ICANN Board New gTLD Program Committee took a resolution adopting Specification 13 to the Registry Agreement: https://www.icann.org/resources/board-material/resolutions-new-gtld-2014-03-26-en</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</si>
  <si>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</si>
  <si>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</si>
  <si>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</si>
  <si>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</si>
  <si>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</si>
  <si>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</si>
  <si>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</si>
  <si>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</si>
  <si>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</si>
  <si>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</si>
  <si>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</si>
  <si>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</si>
  <si>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</si>
  <si>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</si>
  <si>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</si>
  <si>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</si>
  <si>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</si>
  <si>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</si>
  <si>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</si>
  <si>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</si>
  <si>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</si>
  <si>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</si>
  <si>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</si>
  <si>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</si>
  <si>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</si>
  <si>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</si>
  <si>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</si>
  <si>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</si>
  <si>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</si>
  <si>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</si>
  <si>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</si>
  <si>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</si>
  <si>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</si>
  <si>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</si>
  <si>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</si>
  <si>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</si>
  <si>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</si>
  <si>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</si>
  <si>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</si>
  <si>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</si>
  <si>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</si>
  <si>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</si>
  <si>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</si>
  <si>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</si>
  <si>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</si>
  <si>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</si>
  <si>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</si>
  <si>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</si>
  <si>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</si>
  <si>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</si>
  <si>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</si>
  <si>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</si>
  <si>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</si>
  <si>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</si>
  <si>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</si>
  <si>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</si>
  <si>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</si>
  <si>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</si>
  <si>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</si>
  <si>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</si>
  <si>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</si>
  <si>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</si>
  <si>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</si>
  <si>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</si>
  <si>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</si>
  <si>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</si>
  <si>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</si>
  <si>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</si>
  <si>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</si>
  <si>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</si>
  <si>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</si>
  <si>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</si>
  <si>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</si>
  <si>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</si>
  <si>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</si>
  <si>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</si>
  <si>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</si>
  <si>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</si>
  <si>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</si>
  <si>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</si>
  <si>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</si>
  <si>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</si>
  <si>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</si>
  <si>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</si>
  <si>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</si>
  <si>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</si>
  <si>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</si>
  <si>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</si>
  <si>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</si>
  <si>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</si>
  <si>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</si>
  <si>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</si>
  <si>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</si>
  <si>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</si>
  <si>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</si>
  <si>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</si>
  <si>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</si>
  <si>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</si>
  <si>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</si>
  <si>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</si>
  <si>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</si>
  <si>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</si>
  <si>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</si>
  <si>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</si>
  <si>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</si>
  <si>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</si>
  <si>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</si>
  <si>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</si>
  <si>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</si>
  <si>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</si>
  <si>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</si>
  <si>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</si>
  <si>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</si>
  <si>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</si>
  <si>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</si>
  <si>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</si>
  <si>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</si>
  <si>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</si>
  <si>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</si>
  <si>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</si>
  <si>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</si>
  <si>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</si>
  <si>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</si>
  <si>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</si>
  <si>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</si>
  <si>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</si>
  <si>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</si>
  <si>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</si>
  <si>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</si>
  <si>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</si>
  <si>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</si>
  <si>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</si>
  <si>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</si>
  <si>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</si>
  <si>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</si>
  <si>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</si>
  <si>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</si>
  <si>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</si>
  <si>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</si>
  <si>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</si>
  <si>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</si>
  <si>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</si>
  <si>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</si>
  <si>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</si>
  <si>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</si>
  <si>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</si>
  <si>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</si>
  <si>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</si>
  <si>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</si>
  <si>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</si>
  <si>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</si>
  <si>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</si>
  <si>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</si>
  <si>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</si>
  <si>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</si>
  <si>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</si>
  <si>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</si>
  <si>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</si>
  <si>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</si>
  <si>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</si>
  <si>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</si>
  <si>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</si>
  <si>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</si>
  <si>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</si>
  <si>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</si>
  <si>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</si>
  <si>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</si>
  <si>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</si>
  <si>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</si>
  <si>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</si>
  <si>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</si>
  <si>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</si>
  <si>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</si>
  <si>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</si>
  <si>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</si>
  <si>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</si>
  <si>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</si>
  <si>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</si>
  <si>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</si>
  <si>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</si>
  <si>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</si>
  <si>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</si>
  <si>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</si>
  <si>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</si>
  <si>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</si>
  <si>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</si>
  <si>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</si>
  <si>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</si>
  <si>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</si>
  <si>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</si>
  <si>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</si>
  <si>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</si>
  <si>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</si>
  <si>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</si>
  <si>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</si>
  <si>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</si>
  <si>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</si>
  <si>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</si>
  <si>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</si>
  <si>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</si>
  <si>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</si>
  <si>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</si>
  <si>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</si>
  <si>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</si>
  <si>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</si>
  <si>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</si>
  <si>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</si>
  <si>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</si>
  <si>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</si>
  <si>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</si>
  <si>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</si>
  <si>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</si>
  <si>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</si>
  <si>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</si>
  <si>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</si>
  <si>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</si>
  <si>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</si>
  <si>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</si>
  <si>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</si>
  <si>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</si>
  <si>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</si>
  <si>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</si>
  <si>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</si>
  <si>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</si>
  <si>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</si>
  <si>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</si>
  <si>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</si>
  <si>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</si>
  <si>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</si>
  <si>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</si>
  <si>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</si>
  <si>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</si>
  <si>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</si>
  <si>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</si>
  <si>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</si>
  <si>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</si>
  <si>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</si>
  <si>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</si>
  <si>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</si>
  <si>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</si>
  <si>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</si>
  <si>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</si>
  <si>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</si>
  <si>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</si>
  <si>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</si>
  <si>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</si>
  <si>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</si>
  <si>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</si>
  <si>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</si>
  <si>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</si>
  <si>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</si>
  <si>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</si>
  <si>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</si>
  <si>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</si>
  <si>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RSSAC033</t>
  </si>
  <si>
    <t>https://www.icann.org/en/system/files/files/rssac-033-24apr18-en.pdf</t>
  </si>
  <si>
    <t>RSSAC033: RSSAC Statement on the Distinction Between RSSAC and Root-Ops</t>
  </si>
  <si>
    <t>AL-ALAC-ST-0425-01-01-EN</t>
  </si>
  <si>
    <t>https://atlarge.icann.org/advice_statements/11363</t>
  </si>
  <si>
    <t>ALAC Statement on ICANN Reserve Fund: Proposed Replenishment Strategy</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</si>
  <si>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</si>
  <si>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</si>
  <si>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</si>
  <si>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</si>
  <si>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</si>
  <si>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</si>
  <si>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AL-ALAC-ST-0402-01-01-EN</t>
  </si>
  <si>
    <t>https://atlarge.icann.org/advice_statements/11235</t>
  </si>
  <si>
    <t>ALAC Statement on Plan to Restart the Root Key Signing Key (KSK) Rollover Process</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</si>
  <si>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</si>
  <si>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</si>
  <si>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</si>
  <si>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</si>
  <si>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</si>
  <si>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</si>
  <si>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AL-ALAC-ST-0404-01-01-EN</t>
  </si>
  <si>
    <t>https://atlarge.icann.org/advice_statements/11233</t>
  </si>
  <si>
    <t>ALAC Statement on Data Protection/Privacy Issues: ICANN-proposed Interim Model</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</si>
  <si>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</si>
  <si>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</si>
  <si>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</si>
  <si>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</si>
  <si>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</si>
  <si>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</si>
  <si>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</si>
  <si>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</si>
  <si>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</si>
  <si>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</si>
  <si>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</si>
  <si>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</si>
  <si>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</si>
  <si>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</si>
  <si>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</si>
  <si>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</si>
  <si>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</si>
  <si>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</si>
  <si>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</si>
  <si>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</si>
  <si>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</si>
  <si>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</si>
  <si>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</si>
  <si>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</si>
  <si>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</si>
  <si>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</si>
  <si>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</si>
  <si>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</si>
  <si>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</si>
  <si>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</si>
  <si>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</si>
  <si>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</si>
  <si>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</si>
  <si>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</si>
  <si>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</si>
  <si>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</si>
  <si>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</si>
  <si>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</si>
  <si>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</si>
  <si>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</si>
  <si>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</si>
  <si>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</si>
  <si>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</si>
  <si>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</si>
  <si>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</si>
  <si>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</si>
  <si>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</si>
  <si>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</si>
  <si>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</si>
  <si>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</si>
  <si>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On 23 June 2018, the Board accepted this advice and directed the CEO or his designee to implement the advice (https://www.icann.org/resources/board-material/resolutions-2018-06-23-en#1.g).</t>
  </si>
  <si>
    <t>On 23 June 2018, the Board accepted this advice and will ask the GNSO Subsequent Procedures PDP to include this recommendation in its work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</si>
  <si>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</si>
  <si>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</si>
  <si>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</si>
  <si>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</si>
  <si>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R-7. A periodic review of ICANN's MSM should be performed to ensure that the processes and the composition of ICANN's constituent parts adequately address the relevant decision-making requirements in the Corporation.</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</si>
  <si>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</si>
  <si>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</si>
  <si>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</si>
  <si>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Completion letter sent to Board on 25 May 2018 (https://www.icann.org/en/system/files/correspondence/carlson-to-chalaby-25may18-en.pdf)</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</si>
  <si>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</si>
  <si>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RSSAC028 Recommendation 1 to mean that no changes should be made to the current naming scheme used in the root server system until more studies have been conducted. ICANN received confirmation of understanding from the RSSAC on 1/17/18.</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</si>
  <si>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</si>
  <si>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</si>
  <si>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</si>
  <si>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</si>
  <si>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</si>
  <si>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</si>
  <si>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</si>
  <si>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</si>
  <si>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</si>
  <si>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</si>
  <si>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</si>
  <si>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</si>
  <si>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</si>
  <si>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</si>
  <si>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</si>
  <si>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</si>
  <si>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</si>
  <si>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</si>
  <si>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</si>
  <si>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</si>
  <si>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</si>
  <si>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</si>
  <si>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</si>
  <si>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</si>
  <si>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</si>
  <si>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</si>
  <si>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</si>
  <si>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</si>
  <si>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</si>
  <si>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</si>
  <si>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</si>
  <si>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</si>
  <si>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</si>
  <si>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</si>
  <si>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</si>
  <si>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</si>
  <si>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</si>
  <si>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</si>
  <si>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</si>
  <si>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</si>
  <si>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</si>
  <si>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</si>
  <si>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</si>
  <si>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</si>
  <si>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</si>
  <si>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</si>
  <si>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</si>
  <si>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</si>
  <si>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</si>
  <si>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</si>
  <si>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</si>
  <si>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</si>
  <si>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</si>
  <si>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</si>
  <si>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(R-1)</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</si>
  <si>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remaining thin gTLD registries should be required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</si>
  <si>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</si>
  <si>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</si>
  <si>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</si>
  <si>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</si>
  <si>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</si>
  <si>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</si>
  <si>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</si>
  <si>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</si>
  <si>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</si>
  <si>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</si>
  <si>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</si>
  <si>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https://community.icann.org/display/alacpolicydev/At-Large+Workspace%3A+Follow-Up+to+the+Joint+Statement+by+ALAC+and+GAC%3A+Enabling+Inclusive%2C+Informed+and+Meaningful+Participation+at+ICANN</t>
  </si>
  <si>
    <t>Follow-Up to the Joint Statement by ALAC and GAC: Enabling Inclusive, Informed and Meaningful Participation at ICANN</t>
  </si>
  <si>
    <t>Follow-Up to the Joint Statement from ALAC and GAC</t>
  </si>
  <si>
    <t>SAC051: SSAC Report on WHOIS Terminology and Structure (R-2)</t>
  </si>
  <si>
    <t>https://atlarge.icann.org/advice_statements/13255</t>
  </si>
  <si>
    <t>Joint GAC-ALAC Statement on the EPDP</t>
  </si>
  <si>
    <t>The GAC and the ALAC take this opportunity to congratulate the EPDP team and the GNSO Council on the development and approval of the Phase 1 report. The Phase 1 report provides a baseline for ensuring GDPR compliance as it pertains to the processing of Registration Data. The views of the GAC and the ALAC are aligned overall as it pertains to our outstanding concerns, as articulated in our respective statements to the report. The GAC and the ALAC would like to underline the importance of complying with the GDPR, which protects the privacy of natural persons and allows for the processing of and access to data for legitimate purposes. The EPDP Final Report of Phase 1 provides a sufficient basis for the work to progress to the subsequent Phase 2.</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</si>
  <si>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This understanding was confirmed by the RSSAC on 18 May 2017.</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</si>
  <si>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This understanding was confirmed by the RSSAC on 18 May 2017.</t>
  </si>
  <si>
    <t>This advice item requires further policy determination. ICANN will refer this advice to the GNSO for consideration.</t>
  </si>
  <si>
    <r>
      <rPr>
        <b/>
        <u/>
        <sz val="11"/>
        <rFont val="Calibri"/>
        <family val="2"/>
        <scheme val="minor"/>
      </rPr>
      <t>Phase 5 | Close</t>
    </r>
    <r>
      <rPr>
        <sz val="11"/>
        <rFont val="Calibri"/>
        <family val="2"/>
        <scheme val="minor"/>
      </rPr>
      <t>: Implementation complete or the Item contains no action for the Board and is pending confirmation by the ICANN Board.</t>
    </r>
  </si>
  <si>
    <r>
      <rPr>
        <b/>
        <u/>
        <sz val="11"/>
        <rFont val="Calibri"/>
        <family val="2"/>
        <scheme val="minor"/>
      </rPr>
      <t>Phase 4 | Implement</t>
    </r>
    <r>
      <rPr>
        <b/>
        <sz val="11"/>
        <rFont val="Calibri"/>
        <family val="2"/>
        <scheme val="minor"/>
      </rPr>
      <t>:</t>
    </r>
    <r>
      <rPr>
        <sz val="11"/>
        <rFont val="Calibri"/>
        <family val="2"/>
        <scheme val="minor"/>
      </rPr>
      <t> ICANN has determined that the advice item will be implemented.  ICANN will be reaching out to the Advice Provider with implementation updates.</t>
    </r>
  </si>
  <si>
    <r>
      <rPr>
        <b/>
        <u/>
        <sz val="11"/>
        <rFont val="Calibri"/>
        <family val="2"/>
        <scheme val="minor"/>
      </rPr>
      <t>Phase 2 | Understand</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</si>
  <si>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1 | Receive &amp; Acknowledge</t>
    </r>
    <r>
      <rPr>
        <b/>
        <sz val="11"/>
        <rFont val="Calibri"/>
        <family val="2"/>
        <scheme val="minor"/>
      </rPr>
      <t>:</t>
    </r>
    <r>
      <rPr>
        <sz val="11"/>
        <rFont val="Calibri"/>
        <family val="2"/>
        <scheme val="minor"/>
      </rPr>
      <t xml:space="preserve"> ICANN has received a new Advice Document and will reach out to the Advice Provider to confirm receipt of the document.</t>
    </r>
  </si>
  <si>
    <t>The ICANN org understands that this is the Joint GAC-ALAC Statement on the EPDP. As this item will be considered via the Public Comment process, the item will be considered closed. The Board will provide its rationale for its action in the Board Resolution on the EPDP Recommendations. This understanding was sent to the ALAC on 7 May 2019.</t>
  </si>
  <si>
    <t>On 27 January 2019 the Board addressed this advice in their Barcelona Scorecard (https://www.icann.org/en/system/files/files/resolutions-barcelona63-gac-advice-scorecard-27jan19-en.pdf). Additionally, Cherine Chalaby included a response in his 6 February 2019 letter (https://www.icann.org/en/system/files/correspondence/chalaby-to-hilyard-06feb19-en.pdf). On 23 April 2019 the ICANN org notified the ALAC this advice is considered closed due to these two responses.</t>
  </si>
  <si>
    <t>No changes should be made to the current naming scheme used in the root server system until more studies have been conducted.</t>
  </si>
  <si>
    <t>Conduct studies to understand the current behavior of DNS resolvers and how each naming scheme discussed in this document would affect these behaviours.</t>
  </si>
  <si>
    <t>Conduct a study to understand the feasibility and impact of node re-delegation attacks.</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</si>
  <si>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</si>
  <si>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On 15 October 2018 ICANN org determined that the first-ever changing of the cryptographic key that helps protect the DNS has been completed with minimal disruption of the global Internet (https://www.icann.org/news/announcement-2018-10-15-en). See: https://www.icann.org/resources/pages/ksk-rollover.</t>
  </si>
  <si>
    <t>SAC070: Advisory on the Use of Static TLD / Suffix Lists (R-5)</t>
  </si>
  <si>
    <t>IANA should host a PSL containing information about the domains within the registries with which IANA has direct communication. Such a PSL would be authoritative for those domains. Such a list should include, at a minimum, all TLDs in the IANA root zone.</t>
  </si>
  <si>
    <t>SAC070: SSAC Advisory on the Use of Static TLD/Suffix Lists (R-3)</t>
  </si>
  <si>
    <t>To close the knowledge gap between registries and popular PSL maintainers, ICANN and the Mozilla Foundation should collaboratively create informational material that can be given to TLD registry operators about the Mozilla PSL.</t>
  </si>
  <si>
    <t>SAC065: SSAC Advisory on DDoS Attacks Leveraging DNS Infrastructure (R-1)</t>
  </si>
  <si>
    <t>ICANN should help facilitate an Internet-wide community effort to reduce the number of open resolvers and networks that allow network spoofing.</t>
  </si>
  <si>
    <t>SAC064: SSAC Advisory on DNS "Search List" Processing (R-3)</t>
  </si>
  <si>
    <t>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</si>
  <si>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SAC064: SSAC Advisory on DNS "Search List" Processing (R-2)</t>
  </si>
  <si>
    <t>The SSAC recommends ICANN staff to work with the DNS community and the IETF to encourage the standardization of search list processing behavior.</t>
  </si>
  <si>
    <t>SAC062: SSAC Advisory Concerning the Mitigation of Name Collision Risk (R-1)</t>
  </si>
  <si>
    <t>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</si>
  <si>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On 15 October 2018 ICANN org determined that the first-ever changing of the cryptographic key that helps protect the DNS has been completed with minimal disruption of the global Internet (https://www.icann.org/news/announcement-2018-10-15-en). The communication plan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</si>
  <si>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test pass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</si>
  <si>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data collection program is part of the overall KSK Rollover Project. See: https://www.icann.org/resources/pages/ksk-rollover.</t>
  </si>
  <si>
    <t>SAC046: Report of the Security and Stability Advisory Committee on Root Scaling (R-4)</t>
  </si>
  <si>
    <t>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</si>
  <si>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SAC045: Invalid Top Level Domain Queries at the Root Level of the Domain Name System (R-6)</t>
  </si>
  <si>
    <t>Reference Number</t>
  </si>
  <si>
    <t>SAC105</t>
  </si>
  <si>
    <t>https://www.icann.org/en/system/files/files/sac-105-en.pdf</t>
  </si>
  <si>
    <t>SAC105: The DNS and the Internet of Things: Opportunities, Risks, and Challenges</t>
  </si>
  <si>
    <t>The ICANN org understands that the aim of SAC105: The DNS and the Internet of Things: Opportunities, Risks, and Challenges is to trigger and facilitate dialogue in the broader ICANN community. The ICANN org understands that SAC105 does not contain any recommendations nor does it solicit any actions from the ICANN Community or Board and therefore the item will be considered closed. This understanding was sent to the SSAC on 3 June 2019.</t>
  </si>
  <si>
    <t>RSSAC042</t>
  </si>
  <si>
    <t>https://www.icann.org/en/system/files/files/rssac-042-17may19-en.pdf</t>
  </si>
  <si>
    <t>RSSAC042: RSSAC Statement on Root Server Operator Independence</t>
  </si>
  <si>
    <t>Principle 10 of RSSAC037 states, "RSOs must be autonomous and independent," and this must be preserved in future RSS governance models. RSOs must remain independent from each other as well as from any overarching organization, government, or community. This serves to prevent capture of the RSS by an entity that may diverge from the guiding principles of the RSS as set forth in RSSAC037. This document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t>
  </si>
  <si>
    <t>At GDD Industry Summit 2019 in Bangkok in May 2019 (https://www.icann.org/gddsummit), a session on Credential Management Lifecycle was conducted. A team of community experts presented an educational material that was shared with the SSAC prior to the session for input and guidance. A community wiki space has been established for the community to share good practices in credential management. The sharing of the good practices and community awareness will continue with the participation of the community.</t>
  </si>
  <si>
    <t>Closure notification letter sent to the Board on 23 April 2018 (https://www.icann.org/en/system/files/correspondence/davies-to-chalaby-23apr18-en.pdf). RSSAC notified via ARR Tool as well.</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</si>
  <si>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within the Internet-Draft. On 24 June 2017, the ICANN Board accepted this advice and directed the ICANN organization to implement per the ICANN organization's recommendation (https://www.icann.org/resources/board-material/resolutions-2017-06-24-en#2.b).</t>
  </si>
  <si>
    <t>RSSAC043</t>
  </si>
  <si>
    <t>https://www.icann.org/en/system/files/files/rssac-043-04jun19-en.pdf</t>
  </si>
  <si>
    <t>RSSAC043: Report from the RSSAC April 2019 Workshop</t>
  </si>
  <si>
    <t>The Root Server System Advisory Committee (RSSAC) held its seventh workshop from April 23 to 25, 2019, hosted by Verisign, Inc. and supported by the Internet Corporation for Assigned Names and Numbers (ICANN). Twelve root server operator (RSO) organizations, three liaisons to the RSSAC, and four RSSAC Caucus members attended the workshop. The primary purpose of this workshop was to advance the work of Root Server System (RSS) Metrics Work Party. The RSSAC also discussed several matters related to its proposed governance model for the RSS from RSSAC037. This document contains a high-level summary of these activities.</t>
  </si>
  <si>
    <t>The Internet of Things (IoT) promises to enhance our daily lives by seamlessly and autonomously sensing and acting upon our physical environment through tens of billions of connected devices. While this makes the IoT vastly different from traditional Internet applications like email and web browsing, we expect that a significant number of IoT deployments will use the DNS to locate remote services that they need, for instance to enable telemetry data transmission and collection for monitoring and analysis of sensor data. In this report, the SSAC provides a discussion on the interplay between the DNS and the IoT, arguing that the IoT represents both an opportunity and a risk to the DNS. It is an opportunity because the DNS provides functions and data that can help make the IoT more secure, stable, and transparent, which is critical given the IoT's interaction with the physical world. It is a risk because various measurement studies suggest that IoT devices may stress the DNS, for instance, because of complex DDoS attacks carried out by botnets that grow to hundreds of thousands or in the future millions of infected IoT devices within hours. We also identify and discuss five challenges for the DNS and IoT industries (e.g., DNS and IoT operators and software developers) to address these opportunities and risks, for instance by making the DNS’s security functions (e.g., response verification and encryption) available on popular IoT operating systems and by developing a shared system that allows different DNS operators to automatically and continually exchange data on IoT botnet activity. Unlike typical SSAC publications, the aim of this report is to trigger and facilitate dialogue in the broader ICANN community. We therefore provide a tutorial-style discussion that is more forward looking than operational in nature. Our discussion partly falls within ICANN’s and SSAC’s remit, but also goes beyond it, for instance, because the challenges we identify will take a wider range of players to address. We explicitly do not provide any recommendations and do not solicit any actions from the ICANN community or Board.</t>
  </si>
  <si>
    <t>The ICANN org understands RSSAC042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 As RSSAC042 does not contain any recommendations for the ICANN Board, the ICANN Org understands that there is no action for the ICANN Board and the item is closed. ICANN sent this understanding to the RSSAC for review on 11 Jun 2019.</t>
  </si>
  <si>
    <t>ICANN64 Joint GAC – ALAC Statement on EPDP</t>
  </si>
  <si>
    <t>The At-Large Advisory Committee (ALAC) and the Governmental Advisory Committee (GAC) thank the ICANN Board for its response to their joint statement “Enabling inclusive, informed and meaningful participation at ICANN”, issued at ICANN60 in Abu Dhabi on 2 November 2017. In their joint statement, the ALAC and the GAC also asked ICANN to produce executive summaries, key points and synopses for all relevant issues, processes and activities – something that could be implemented without delay. In the context of the IANA transition process, ICANN was able to offer timely and comprehensible information by breaking down complex issues into understandable components, which allowed interaction within the entire community. The ALAC and the GAC are now asking from ICANN that the same level of effort be made and the same service be provided to the community concerning information on all other relevant issues.</t>
  </si>
  <si>
    <t>SAC101v2: SSAC Advisory Regarding Access to Domain Name Registration Data (R-2B)</t>
  </si>
  <si>
    <t>The ICANN Board should direct the ICANN Organization to work with the ICANN Community to: B) clarify current expectations for the use of rate limiting under existing policy and agreements.</t>
  </si>
  <si>
    <t>On 23 June 2019 the ICANN Board considered SAC101v2 and accepted Recommendation 1 and directed the ICANN President and CEO, or his designee(s), to work with the community to clarify existing contractual obligations relating to rate limits (https://www.icann.org/resources/board-material/resolutions-2019-06-23-en#1.c). In its rationale the Board state "Advice item 2B suggests that the Board direct ICANN org to work with the community to 'clarify current expectations for the use of rate limiting under existing policy and agreements.' In accepting advice item 2B, the Board notes that the community should be involved in the discussion to clarify existing contractual obligations relating to rate limits."</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</si>
  <si>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t>
  </si>
  <si>
    <t>SAC101v2: SSAC Advisory Regarding Access to Domain Name Registration Data (R-2A)</t>
  </si>
  <si>
    <t>The ICANN Board should direct the ICANN Organization to work with the ICANN Community to: A) develop policy with clearly defined uniform purposes for RDDS rate-limiting and corresponding service level agreement requirements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</si>
  <si>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2A suggests that the Board direct ICANN org to work with the community to 'develop policy with clearly defined uniform purposes for RDDS rate-limiting and corresponding service level agreement requirements.' As policy is developed by the community and this topic is in the work plan for the EPDP Phase 2, the Board notes this advice and refers to the GNSO Council as the manager of PDPs. In taking this action, the Board also notes that in the Annex to the Temporary Specification for gTLD Registration Data, the Board asked that the topic of rate limit be discussed and resolved by the community as quickly as possible."</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</si>
  <si>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seven suggests that the 'ICANN Board should direct the ICANN Organization to work to ensure that RDDS access is provided in a measurable and enforceable framework, which can be understood by all parties.'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</si>
  <si>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three suggests that the 'Board and EPDP policy-makers should ensure that security practitioners and law enforcement authorities have access to domain name contact data, via RDDS, to the full extent allowed by applicable law.'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</si>
  <si>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four suggests that 'initiation of charges for RDS access, or any significant future changes in fees for RDDS access, must include a formal assessment of user impacts and the security and stability impacts, and be conducted as part of a formal Policy Development Process (PDP).'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</si>
  <si>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</si>
  <si>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six suggests that the 'ICANN Board should direct the ICANN Organization to work to ensure that all methods of access to RDDS data provide an equivalent response to the same query.' As this is a policy matter and the topic is in the work plan for the EPDP Phase 2, the Board notes this advice and refers to the GNSO Council as the manager of PDPs."</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</si>
  <si>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The RSSAC confirmed this understanding on 13 June 2019.</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</si>
  <si>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SSAC on 1 November 2018.</t>
  </si>
  <si>
    <t>On 13 May 2018, the ICANN Board requested the SSAC to provide advice to the Board on the "Updated Plan for Continuing the Root KSK Rollover." This comment represents the SSAC’s response to that request.</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</si>
  <si>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</si>
  <si>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</si>
  <si>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</si>
  <si>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</si>
  <si>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</si>
  <si>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</si>
  <si>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</si>
  <si>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</si>
  <si>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</si>
  <si>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</si>
  <si>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</si>
  <si>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</si>
  <si>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The SSAC sent a letter (https://www.icann.org/en/system/files/correspondence/faltstrom-to-icann-board-03oct17-en.pdf)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</si>
  <si>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</si>
  <si>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</si>
  <si>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ICANN org understands that the RSSAC has also provided an additional, speculative recommendation, which states that if node re-delegation attacks pose a serious risk that needs to be mitigated, the following should also be considered: ● The root server addresses should be signed with DNSSEC to enable a resolver to authenticate resource records within the priming response. ● Because the root server IP address information and the root zone are closely correlated, both sets of information should continue to be hosted on the same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 ICANN received confirmation of understanding from the RSSAC on 1/17/18.</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</si>
  <si>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</si>
  <si>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</si>
  <si>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Phase 4 | Deferred</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</si>
  <si>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Registrations under gTLDs are limited to IDNA2008 under the new gTLDs program. So registrations for such gTLDs do not permit emojis. The same restrictions are also also extended for contracts for other gTLDs. There is active outreach to the ccTLDs for following the same practice, and not register emojis, by ICANN org's GSE team and the IDN program team. ICANN org has also translated the advice from SSAC to training materials, e.g. see the flyer and its translations at the bottom of the webpage www.icann.org/idn - which is being disseminated by the GSE team.</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</si>
  <si>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IDN ccTLD Fast Track process already limits labels at top level to IDNA2008 which does not allow for emojis (see https://www.icann.org/en/system/files/files/idn-cctld-implementation-plan-28mar19-en.pdf). Further, GNSO is considering limiting the TLDs to IDNA2008 (through the use of Root Zone Label Generation Rules) for the subsequent procedures for the gTLDs. The policy work is still under development by the community. Limiting TLDs to Root Zone LGRs is also recommended in the recent recommendations for IDN variant TLDs published at https://www.icann.org/resources/pages/idn-variant-tld-implementation-2018-07-26-en and adopted by the ICANN Board at ICANN64 for further consideration by GNSO and ccNSO. Finally the recent work on technical use of Root Zone LGR by the study group also recommends the same: see recommendations 1 and 2 in the report at https://www.icann.org/en/system/files/files/recommendations-rz-lgr-14may19-en.pdf. Further implementation of this item is deferred as of 30 June 2019 pending external activity. ICANN org will take up further work once the GNSO and ccNSO have considered these items as part of their policy development work.</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</si>
  <si>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</si>
  <si>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Staff, under the direction of At-Large leadership, has already begun to rework the website and Wiki to ensure that our “Policy Advice” pages are accurate and understandable. This will continue as volunteer and staff resources allow. We will also ensure that as documents are published, the classification of the document is clear. The goal is to address two issues: • Confusion about the type of document (ie “Advice” vs “Comment”) • The “End user” justification for intervention. Accordingly, staff together with At-Large leadership will categorize the existing documents (as advice, public comment, correspondence, etc.) in a more granular fashion and provided enhanced tools with which to filter search results based on these categories. Furthermore, staff will create a new field in the database for “End User Issue” and At-Large leadership will populate this field both in current documents and those generated going forward. The following items have been created to satisfy these goals: • An Executive Summaries: ALAC Policy Comments &amp; Advice resource page has been created to address “type” of document (#1). • The At-Large Consolidated Policy Working Group (CPWG) meets weekly to discuss “end user” justification for intervention (#2). With these simple modifications, it should be easier for a Wiki visitor to peruse the work of the At-large and to quickly understand the rationale for creating individual documents.</t>
  </si>
  <si>
    <t>On 23 June 2018, the Board accepted this advice and noted that implementation has been completed (https://www.icann.org/resources/board-material/resolutions-2018-06-23-en#1.g). Subsequently, on 2 August 2018 the SSAC contacted the ICANN org to oppose this determination and requested the ICANN org change SAC061 Recommendation 2’s status from ‘Closed’ to ‘Open.” Upon review of SAC061 and SAC101v2, the ICANN org has returned SAC061 to Phase 2 | Understand. SAC061 Recommendation 2 will be considered in conjunction with SAC101v2. 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</si>
  <si>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A detailed analysis has been publised as part of recommendations for managing IDN variant TLDs, which has been approved by ICANN Board at ICANN64. The analysis has been forwarded to the GNSO and ccNSO for their consideration for relevant policy and procedure development. The analysis is avaialble at https://www.icann.org/resources/pages/idn-variant-tld-implementation-2018-07-26-en. Specifically see section 3 of the report at https://www.icann.org/en/system/files/files/idn-variant-tld-recommendations-analysis-25jan19-en.pdf.</t>
  </si>
  <si>
    <t>ICANN org recently developed the Recommendations for Managing IDN Variant TLDs, published at https://www.icann.org/resources/pages/idn-variant-tld-implementation-2018-07-26-en. These have been adopted by ICANN Board at their meeting at ICANN64, where the Board asked the GNSO and ccNSO to consider these in their policy and procedures. Further implementation of this item is deferred as of 30 June 2019 pending external activity. ICANN org will take up further work once the GNSO and ccNSO have considered these items as part of their policy development work.</t>
  </si>
  <si>
    <t>The IDN Guidelines have been updated to encourage the use reference LGRs which allow for consistent set of rules between top-level and second level. See recommendations eight (8) and nine (9) of the guidelines: https://www.icann.org/en/system/files/files/idn-guidelines-10may18-en.pdf. The Guidelines are being considered by the ICANN Board. GNSO recently requested deferring their approval by the Board as it considers if some of these guidelines come under their policy remit. The reference second LGRs are posted at https://www.icann.org/resources/pages/second-level-lgr-2015-06-21-en. The root zone LGR is posted at https://www.icann.org/resources/pages/root-zone-lgr-2015-06-21-en. IANA also maintains a central repository for IDN tables for all TLDs.</t>
  </si>
  <si>
    <t>RZ-LGR-3 integrating 16 scripts is being released in July 2019. The inclusion of RZ-LGR to validate TLD labels and their variant labels has also been recommended as part of managing IDN variant TLDs. GNSO and ccNSO are currently considering this recommendation. The Study Group on Technical Utilization of Root Zone Label Generation Rules took up this item to discuss. Recommendation four (4) of their report suggests a way forward. This work has been released for public comment and will be finalized afterwards for further consideration of the ICANN Board. See report at https://www.icann.org/en/system/files/files/recommendations-rz-lgr-14may19-en.pdf and public comment at https://www.icann.org/public-comments/technical-rz-lgr-2019-05-15-en. Further implementation of this item is deferred as of 30 June 2019 pending external activity. ICANN org will take up further work once the GNSO and ccNSO have considered these items as part of their policy development work.</t>
  </si>
  <si>
    <r>
      <rPr>
        <b/>
        <u/>
        <sz val="11"/>
        <rFont val="Calibri (Body)"/>
      </rPr>
      <t>Phase 4 | Deferred</t>
    </r>
    <r>
      <rPr>
        <b/>
        <sz val="11"/>
        <rFont val="Calibri"/>
        <family val="2"/>
        <scheme val="minor"/>
      </rPr>
      <t xml:space="preserve">: </t>
    </r>
    <r>
      <rPr>
        <sz val="11"/>
        <rFont val="Calibri"/>
        <family val="2"/>
        <scheme val="minor"/>
      </rPr>
      <t>The implementation of this item has been deferred pending external activity. ICANN will reach out and notify the Advice Provider if implementation of an item is deferred. Implementation updates will not be provided while an item is deferred.</t>
    </r>
  </si>
  <si>
    <r>
      <rPr>
        <b/>
        <u/>
        <sz val="11"/>
        <rFont val="Calibri (Body)"/>
      </rPr>
      <t>Phase 3 | Deferred</t>
    </r>
    <r>
      <rPr>
        <b/>
        <sz val="11"/>
        <rFont val="Calibri"/>
        <family val="2"/>
        <scheme val="minor"/>
      </rPr>
      <t xml:space="preserve">: </t>
    </r>
    <r>
      <rPr>
        <sz val="11"/>
        <rFont val="Calibri"/>
        <family val="2"/>
        <scheme val="minor"/>
      </rPr>
      <t>The ICANN Board is deferring consideration of this item pending the completion of an external activity. ICANN will reach out and notify the Advice Provider if consideration of an item is deferred.</t>
    </r>
  </si>
  <si>
    <t>Phase 3 | Deferred*</t>
  </si>
  <si>
    <t>Phase 4 | Deferred*</t>
  </si>
  <si>
    <t>*Please see phase explanation on "Phase and Status Information" tab for details on items deferred in Phases 3 and 4.</t>
  </si>
  <si>
    <t>Total Items by Phase</t>
  </si>
  <si>
    <t>Total Open Advice Items by Advisory Committee</t>
  </si>
  <si>
    <t>The ICANN organization understands that RSSAC043 is a high-level summary of the outcomes of the Root Server System Advisory Committee (RSSAC) sixth workshop held from 23 April 2019 to 25 April 2019. There is no action for the ICANN Board. ICANN sent this understanding to the RSSAC on 10 Jul 2019.</t>
  </si>
  <si>
    <t>The SSAC recommends that the scope of the work presented in Recommendation 1 include at least the following issues and questions: 1) In the Applicant Guidebook for the most recent round of new generic Top Level Domain (gTLD) applications,20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21 As described in RFC 676122,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</si>
  <si>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https://www.icann.org/en/system/files/files/sac-064-en.pdf</t>
  </si>
  <si>
    <t>https://www.icann.org/en/system/files/files/sac-051-en.pdf</t>
  </si>
  <si>
    <t>SAC106</t>
  </si>
  <si>
    <t>https://www.icann.org/en/system/files/files/sac-106-en.pdf</t>
  </si>
  <si>
    <t>SAC106: SSAC Comments on Evolving the Governance of the Root Server System (R-1)</t>
  </si>
  <si>
    <t>The SSAC recommends that the SSAC be included as a voting member in the Governance Working Group (GWG).</t>
  </si>
  <si>
    <t>The ICANN organization understands SAC106 Recommendation 1 to mean that the SSAC recommends to the ICANN Board that the SSAC be included as a voting member in the Root Server System Governance Working Group. ICANN sent this understanding to the SSAC for review on 15 August 2019.</t>
  </si>
  <si>
    <t>SAC106: SSAC Comments on Evolving the Governance of the Root Server System (R-2)</t>
  </si>
  <si>
    <t>The SSAC recommends that the SSAC not be given any operational roles in any standing committees, operational committees, or other bodies that emerge from the deliberations of the GWG, but is open to invitations to participate in an advisory capacity, consistent with SSAC’s charter, experience and capabilities.</t>
  </si>
  <si>
    <t>The ICANN organization understands SAC106 Recommendation 2 to mean that the SSAC recommends to the Root Server System Governance Working Group (GWG) that the SSAC not be given any operational roles in any standing committees, operational committees, or other bodies that emerge from the deliberations of the GWG. The ICANN org also understands the SSAC is open to invitations from the bodies that emerge from the deliberations of the GWG to participate in an advisory capacity, consistent with SSAC’s charter, experience and capabilities. ICANN sent this understanding to the SSAC for review on 15 August 2019.</t>
  </si>
  <si>
    <t>SAC106: SSAC Comments on Evolving the Governance of the Root Server System (R-3)</t>
  </si>
  <si>
    <t>The SSAC recommends that decisions of the GWG be made on the basis of consensus, and that votes only be taken when formality is required or consensus is not achievable.</t>
  </si>
  <si>
    <t>The ICANN organization understands SAC106 Recommendation 3 to mean that the SSAC recommends to the Root Server System Governance Working Group (GWG) that decisions of the GWG be made on the basis of consensus, and that votes only be taken when formality is required or consensus is not achievable. ICANN sent this understanding to the SSAC for review on 15 August 2019.</t>
  </si>
  <si>
    <t>SAC106: SSAC Comments on Evolving the Governance of the Root Server System (R-4)</t>
  </si>
  <si>
    <t>The SSAC recommends that bodies involved in the ongoing oversight of the RSS be reviewed regularly to ensure that the RSS is both meeting its commitments and that it remains responsive to evolutionary needs and changing environmental factors as appropriate.</t>
  </si>
  <si>
    <t>The ICANN organization understands SAC106 Recommendation 4 to mean that the SSAC recommends the SSAC recommends to the Root Server System Governance Working Group (GWG) that bodies involved in the ongoing oversight of the Root Server System (RSS) be reviewed regularly to ensure that the RSS is both meeting its commitments and that it remains responsive to evolutionary needs and changing environmental factors as appropriate. ICANN sent this understanding to the SSAC for review on 15 August 2019.</t>
  </si>
  <si>
    <t>The ICANN org understands SAC102 is the SSAC's response to ICANN Board Resolution 2018.05.13.09. ICANN org understands the SSAC had not identified any reason within the SSAC’s scope why the October 2018 root zone KSK rollover should have not proceeded as it was planned. The ICANN org also understands that the SSAC would like the ICANN org to establish a framework for scheduling further rolls of the root KSK based on analysis of the outcomes of this initial roll of the KSK. This is an updated understanding of SAC102 based on feedback provided by the SSAC on 16 July 2019. ICANN sent this updated understanding to the SSAC for review on 15 August 2019.</t>
  </si>
  <si>
    <t>On 9 February 2018, the ICANN Board sent a letter to Alan Greenberg, chair of the ALAC, regarding this joint ALAC-GAC advice. Please see the letter here: https://www.icann.org/en/system/files/correspondence/chalaby-to-greenberg-09feb18-en.pdf. In August 2019, ICANN Org shared an update that a meeting will be facilitated at ICANN66 with the ALAC, GAC, and NCSG to discuss the needs of all groups regarding simple language documentation and capacity building activities. Additionally, the co-chairs of the At-Large Consolidated Policy WG will prepare podcasts for each public comment which ALAC has agreed to prepare a statement.</t>
  </si>
  <si>
    <t>On 23 June 2018, the Board accepted this advice and directed the ICANN President and CEO or his designee to implement an auto-renew feature in the CZDS system (https://www.icann.org/resources/board-material/resolutions-2018-06-23-en#1.g). CZDS platform migration is complete, making it possible to add new features to address the problem of gaps in user access to zone files. The feature has been scoped and is in the process of being added to the next product road map for future system enhancements. Due to additional updates to the roadmap, substantial updates for new features on CZDS is expected to be available in 2QFY20.</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</si>
  <si>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The number of complaints requiring Contractual Compliance follow-up is decreasing. The adoption rate of the new auto-approve feature increased to 45% from 40% in June 2019. The number of TLDs that approve requests for a period longer than 2 years is increasing.</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</si>
  <si>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continues to work with the Policy team to inform the community to have the recommendation to be considered for the subsequent rounds of new gTLDs.</t>
  </si>
  <si>
    <t>On 23 June 2018, the Board accepted this advice and directed the ICANN President and CEO or his designee to clarify the Zone File Access (ZFA) metric and to support registry operators to increase the accuracy of the public reporting for Webbased WHOIS query statistics (https://www.icann.org/resources/board-material/resolutions-2018-06-23-en#1.g). ICANN org continues to facilitate the conversation between SSAC and RySG. The SSAC and RySG met to discuss observations of SSAC during ICANN 65 where RySG members raised concerns.</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</si>
  <si>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As of 26 August 2019 all contracted parties are required to provide an RDAP service in addition to the WHOIS service. ICANN org expects to initiate the formal process for amending the Base gTLD Registry Agreement and 2013 Registrar Accreditation Agreement respectively to incorporate robust requirements for RDAP and define a smooth transition from WHOIS to RDAP including a sunset of the obligations for the WHOIS service.</t>
  </si>
  <si>
    <t>Advice Item</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</si>
  <si>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 Further implementation of this item is deferred as of 23 September 2019 pending external activity. ICANN org will take up further action once the NCAP's work on analyzing the causes of queries for non-existent TLDs to the root is complete.</t>
  </si>
  <si>
    <t>As of 31 October 2019</t>
  </si>
  <si>
    <t>RSSAC044</t>
  </si>
  <si>
    <t>https://www.icann.org/en/system/files/files/rssac-044-29oct19-en.pdf</t>
  </si>
  <si>
    <t>RSSAC044: Report from the RSSAC October 2019 Workshop</t>
  </si>
  <si>
    <t>The Root Server System Advisory Committee (RSSAC) held its eighth workshop from October 1 to 3, 2019, hosted by Verisign, Inc. and supported by the Internet Corporation for Assigned Names and Numbers (ICANN). Twelve root server operator (RSO) organizations, four liaisons to the RSSAC, four RSSAC Caucus members, and one ICANN research fellow attended the workshop. The RSSAC workshop also featured remote participation to facilitate broader RSSAC Caucus attendance. The primary purpose of this workshop was to advance the work of the Root Server System (RSS) Metrics Work Party. This document contains a high-level summary of these activities.</t>
  </si>
  <si>
    <t>The ICANN organization understands that RSSAC044 is a high-level summary of the outcomes of the Root Server System Advisory Committee (RSSAC) eighth workshop held from 01 October 2019 to 03 October 2019. There is no action for the ICANN Board. ICANN sent this understanding to the RSSAC for review on 05 Nov 2019.</t>
  </si>
  <si>
    <t>RSSAC000v4</t>
  </si>
  <si>
    <t>https://www.icann.org/en/system/files/files/rssac-000-op-procedures-13mar19-en.pdf</t>
  </si>
  <si>
    <t>These are the Operational Procedures of the Root Server System Advisory Committee (RSSAC). The role of the RSSAC is to advise the ICANN community and Board of Directors on matters relating to the operation, administration, security, and integrity of the Internet's Root Server System. The RSSAC’s responsibilities are defined in the ICANN Bylaws, Article XII, Section 2.c. These Operational Procedures document how the RSSAC will carry out its work, with the rationale for processes where it seems helpful. In case of conflict with the ICANN Bylaws, the ICANN Bylaws take precedence.</t>
  </si>
  <si>
    <t>ICANN received RSSAC000v4 on 06 November 2019 and is currently reviewing.</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</si>
  <si>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 On 30 October 2019, the Information Transparency Initiative (ITI) team released the proposed new search experience for Board Meeting content for community input via the ITI feedback site. The improved searchability, which is core to ITI, includes: filters to narrow search by document type (Resolutions, Minutes, Agenda), Board Committees (current and former), and Board Meeting type; a date range filter; an expandable and collapsible table structure, jump-to links for upcoming Board Meetings, Year, and Month/Year; and keyword(s) search within Board Meeting content with results available by relevance (number of instances of the keyword(s)) or newest (search results ordered by publish date). Also, the ITI team is developing an improved Public Comment feature based on invaluable input from members of ICANN's Supporting Organizations and Advisory Committees. This new feature will be available for testing in late January 2020. ITI is aiming for an April 2020 soft launch of the new site. In September 2019 and October 2019, blogs were published to https://icann.org, which provided the community with an update on the project’s status.</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</si>
  <si>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ICANN org hired a contractor to provide the materials. Estimated time to completion is end of November 2019. On 24 June 2017, the ICANN Board accepted this advice and directed the ICANN organization to implement per the ICANN organization's recommendation (https://www.icann.org/resources/board-material/resolutions-2017-06-24-en#2.b).</t>
  </si>
  <si>
    <t>The ICANN organization understands this recommendation to mean that ICANN, in concert with the Mozilla Foundation, prepare educational materials on the Mozilla PSL covering the meaning of the resource and the impact of the resource. ICANN org hired a contractor to provide the materials. Estimated time to completion is end of November 2019. On 24 June 2017, the ICANN Board accepted this advice and directed the ICANN organization to implement per the ICANN organization's recommendation (https://www.icann.org/resources/board-material/resolutions-2017-06-24-en#2.b).</t>
  </si>
  <si>
    <t>-</t>
  </si>
  <si>
    <t>RSSAC000v4: RSSAC Operation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</si>
</sst>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u/>
      <sz val="11"/>
      <color theme="10"/>
      <name val="Calibri"/>
      <family val="2"/>
      <scheme val="minor"/>
    </font>
    <font>
      <i/>
      <sz val="11"/>
      <color theme="1"/>
      <name val="Calibri"/>
      <family val="2"/>
      <scheme val="minor"/>
    </font>
    <font>
      <b/>
      <u/>
      <sz val="11"/>
      <name val="Calibri (Body)"/>
    </font>
    <font>
      <b/>
      <i/>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style="dashed">
        <color rgb="FF9CC2E5"/>
      </left>
      <right style="dashed">
        <color rgb="FF9CC2E5"/>
      </right>
      <top/>
      <bottom style="dashed">
        <color rgb="FF9CC2E5"/>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rgb="FF9CC2E5"/>
      </left>
      <right style="dashed">
        <color rgb="FF9CC2E5"/>
      </right>
      <top/>
      <bottom/>
      <diagonal/>
    </border>
    <border>
      <left style="thick">
        <color rgb="FF5B9BD5"/>
      </left>
      <right style="medium">
        <color rgb="FF9CC2E5"/>
      </right>
      <top style="thick">
        <color rgb="FF5B9BD5"/>
      </top>
      <bottom style="thick">
        <color rgb="FF5B9BD5"/>
      </bottom>
      <diagonal/>
    </border>
    <border>
      <left style="thin">
        <color rgb="FF9CC2E5"/>
      </left>
      <right style="medium">
        <color rgb="FF9CC2E5"/>
      </right>
      <top style="thick">
        <color rgb="FF5B9BD5"/>
      </top>
      <bottom style="thick">
        <color rgb="FF5B9BD5"/>
      </bottom>
      <diagonal/>
    </border>
    <border>
      <left/>
      <right style="medium">
        <color rgb="FF9CC2E5"/>
      </right>
      <top style="dashed">
        <color rgb="FF9CC2E5"/>
      </top>
      <bottom style="dashed">
        <color rgb="FF9CC2E5"/>
      </bottom>
      <diagonal/>
    </border>
    <border>
      <left style="medium">
        <color rgb="FF5B9BD5"/>
      </left>
      <right style="medium">
        <color rgb="FF9CC2E5"/>
      </right>
      <top style="dashed">
        <color rgb="FF9CC2E5"/>
      </top>
      <bottom style="dashed">
        <color rgb="FF9CC2E5"/>
      </bottom>
      <diagonal/>
    </border>
    <border>
      <left style="dashed">
        <color rgb="FF9CC2E5"/>
      </left>
      <right/>
      <top style="dashed">
        <color rgb="FF9CC2E5"/>
      </top>
      <bottom style="dashed">
        <color rgb="FF9CC2E5"/>
      </bottom>
      <diagonal/>
    </border>
    <border>
      <left style="medium">
        <color rgb="FF5B9BD5"/>
      </left>
      <right style="medium">
        <color rgb="FF9CC2E5"/>
      </right>
      <top style="dashed">
        <color rgb="FF9CC2E5"/>
      </top>
      <bottom style="thick">
        <color rgb="FF5B9BD5"/>
      </bottom>
      <diagonal/>
    </border>
    <border>
      <left style="dashed">
        <color rgb="FF9CC2E5"/>
      </left>
      <right/>
      <top style="dashed">
        <color rgb="FF9CC2E5"/>
      </top>
      <bottom style="thick">
        <color rgb="FF5B9BD5"/>
      </bottom>
      <diagonal/>
    </border>
    <border>
      <left style="dashed">
        <color rgb="FF9CC2E5"/>
      </left>
      <right/>
      <top/>
      <bottom style="dashed">
        <color rgb="FF9CC2E5"/>
      </bottom>
      <diagonal/>
    </border>
    <border>
      <left style="dashed">
        <color rgb="FF9CC2E5"/>
      </left>
      <right style="medium">
        <color rgb="FF5B9BD5"/>
      </right>
      <top style="dashed">
        <color rgb="FF9CC2E5"/>
      </top>
      <bottom style="dashed">
        <color rgb="FF9CC2E5"/>
      </bottom>
      <diagonal/>
    </border>
    <border>
      <left style="thin">
        <color rgb="FF9CC2E5"/>
      </left>
      <right/>
      <top style="medium">
        <color rgb="FF9CC2E5"/>
      </top>
      <bottom style="medium">
        <color rgb="FF9CC2E5"/>
      </bottom>
      <diagonal/>
    </border>
    <border>
      <left style="medium">
        <color rgb="FF9CC2E5"/>
      </left>
      <right style="medium">
        <color rgb="FF5B9BD5"/>
      </right>
      <top style="thick">
        <color rgb="FF5B9BD5"/>
      </top>
      <bottom style="thick">
        <color rgb="FF5B9BD5"/>
      </bottom>
      <diagonal/>
    </border>
    <border>
      <left/>
      <right style="medium">
        <color rgb="FF9CC2E5"/>
      </right>
      <top style="thick">
        <color rgb="FF5B9BD5"/>
      </top>
      <bottom style="thick">
        <color rgb="FF5B9BD5"/>
      </bottom>
      <diagonal/>
    </border>
    <border>
      <left style="medium">
        <color rgb="FF5B9BD5"/>
      </left>
      <right style="thick">
        <color rgb="FF5B9BD5"/>
      </right>
      <top style="thick">
        <color rgb="FF5B9BD5"/>
      </top>
      <bottom style="thick">
        <color rgb="FF5B9BD5"/>
      </bottom>
      <diagonal/>
    </border>
    <border>
      <left style="thin">
        <color rgb="FF9CC2E5"/>
      </left>
      <right/>
      <top style="thick">
        <color rgb="FF5B9BD5"/>
      </top>
      <bottom style="thick">
        <color rgb="FF5B9BD5"/>
      </bottom>
      <diagonal/>
    </border>
    <border>
      <left style="dashed">
        <color rgb="FF9CC2E5"/>
      </left>
      <right/>
      <top style="dashed">
        <color rgb="FF9CC2E5"/>
      </top>
      <bottom/>
      <diagonal/>
    </border>
    <border>
      <left style="medium">
        <color rgb="FF5B9BD5"/>
      </left>
      <right style="medium">
        <color rgb="FF5B9BD5"/>
      </right>
      <top style="dashed">
        <color rgb="FF9CC2E5"/>
      </top>
      <bottom style="dashed">
        <color rgb="FF9CC2E5"/>
      </bottom>
      <diagonal/>
    </border>
    <border>
      <left style="medium">
        <color rgb="FF5B9BD5"/>
      </left>
      <right style="medium">
        <color rgb="FF9CC2E5"/>
      </right>
      <top style="medium">
        <color rgb="FF5B9BD5"/>
      </top>
      <bottom style="dashed">
        <color rgb="FF9CC2E5"/>
      </bottom>
      <diagonal/>
    </border>
    <border>
      <left/>
      <right/>
      <top/>
      <bottom style="medium">
        <color rgb="FF5B9BD5"/>
      </bottom>
      <diagonal/>
    </border>
    <border>
      <left style="medium">
        <color rgb="FF5B9BD5"/>
      </left>
      <right style="medium">
        <color rgb="FF9CC2E5"/>
      </right>
      <top/>
      <bottom/>
      <diagonal/>
    </border>
    <border>
      <left style="medium">
        <color rgb="FF5B9BD5"/>
      </left>
      <right style="medium">
        <color rgb="FF5B9BD5"/>
      </right>
      <top style="medium">
        <color rgb="FF5B9BD5"/>
      </top>
      <bottom style="medium">
        <color rgb="FF5B9BD5"/>
      </bottom>
      <diagonal/>
    </border>
    <border>
      <left style="medium">
        <color rgb="FF5B9BD5"/>
      </left>
      <right/>
      <top/>
      <bottom/>
      <diagonal/>
    </border>
    <border>
      <left style="medium">
        <color rgb="FF5B9BD5"/>
      </left>
      <right/>
      <top style="medium">
        <color rgb="FF5B9BD5"/>
      </top>
      <bottom style="dashed">
        <color rgb="FF9CC2E5"/>
      </bottom>
      <diagonal/>
    </border>
    <border>
      <left style="medium">
        <color rgb="FF9CC2E5"/>
      </left>
      <right style="medium">
        <color rgb="FF5B9BD5"/>
      </right>
      <top style="dashed">
        <color rgb="FF9CC2E5"/>
      </top>
      <bottom style="dashed">
        <color rgb="FF9CC2E5"/>
      </bottom>
      <diagonal/>
    </border>
    <border>
      <left style="medium">
        <color rgb="FF5B9BD5"/>
      </left>
      <right/>
      <top style="dashed">
        <color rgb="FF9CC2E5"/>
      </top>
      <bottom style="thick">
        <color rgb="FF5B9BD5"/>
      </bottom>
      <diagonal/>
    </border>
    <border>
      <left style="dashed">
        <color rgb="FF9CC2E5"/>
      </left>
      <right style="medium">
        <color rgb="FF5B9BD5"/>
      </right>
      <top style="medium">
        <color rgb="FF5B9BD5"/>
      </top>
      <bottom style="dashed">
        <color rgb="FF9CC2E5"/>
      </bottom>
      <diagonal/>
    </border>
    <border>
      <left style="thin">
        <color rgb="FF9CC2E5"/>
      </left>
      <right style="thin">
        <color rgb="FF9CC2E5"/>
      </right>
      <top/>
      <bottom style="medium">
        <color rgb="FF5B9BD5"/>
      </bottom>
      <diagonal/>
    </border>
    <border>
      <left style="thin">
        <color rgb="FF9CC2E5"/>
      </left>
      <right style="thin">
        <color rgb="FF9CC2E5"/>
      </right>
      <top style="medium">
        <color rgb="FF5B9BD5"/>
      </top>
      <bottom style="medium">
        <color rgb="FF5B9BD5"/>
      </bottom>
      <diagonal/>
    </border>
    <border>
      <left style="thin">
        <color rgb="FF9CC2E5"/>
      </left>
      <right style="medium">
        <color rgb="FF5B9BD5"/>
      </right>
      <top style="medium">
        <color rgb="FF5B9BD5"/>
      </top>
      <bottom style="medium">
        <color rgb="FF5B9BD5"/>
      </bottom>
      <diagonal/>
    </border>
    <border>
      <left style="medium">
        <color rgb="FF5B9BD5"/>
      </left>
      <right style="thin">
        <color rgb="FF9CC2E5"/>
      </right>
      <top style="medium">
        <color rgb="FF5B9BD5"/>
      </top>
      <bottom style="medium">
        <color rgb="FF5B9BD5"/>
      </bottom>
      <diagonal/>
    </border>
    <border>
      <left/>
      <right style="medium">
        <color rgb="FF5B9BD5"/>
      </right>
      <top/>
      <bottom/>
      <diagonal/>
    </border>
    <border>
      <left/>
      <right style="dashed">
        <color rgb="FF9CC2E5"/>
      </right>
      <top/>
      <bottom style="dashed">
        <color rgb="FF9CC2E5"/>
      </bottom>
      <diagonal/>
    </border>
    <border>
      <left style="medium">
        <color rgb="FF5B9BD5"/>
      </left>
      <right style="dashed">
        <color rgb="FF9CC2E5"/>
      </right>
      <top style="dashed">
        <color rgb="FF9CC2E5"/>
      </top>
      <bottom style="dashed">
        <color rgb="FF9CC2E5"/>
      </bottom>
      <diagonal/>
    </border>
    <border>
      <left/>
      <right style="dashed">
        <color rgb="FF9CC2E5"/>
      </right>
      <top style="dashed">
        <color rgb="FF9CC2E5"/>
      </top>
      <bottom style="dashed">
        <color rgb="FF9CC2E5"/>
      </bottom>
      <diagonal/>
    </border>
    <border>
      <left style="medium">
        <color rgb="FF5B9BD5"/>
      </left>
      <right style="dashed">
        <color rgb="FF9CC2E5"/>
      </right>
      <top style="dashed">
        <color rgb="FF9CC2E5"/>
      </top>
      <bottom style="thick">
        <color rgb="FF5B9BD5"/>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9" fillId="0" borderId="0" applyNumberFormat="0" applyFill="0" applyBorder="0" applyAlignment="0" applyProtection="0"/>
  </cellStyleXfs>
  <cellXfs count="89">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18" fillId="34" borderId="0" xfId="0" applyFont="1" applyFill="1"/>
    <xf numFmtId="0" fontId="0" fillId="0" borderId="33" xfId="0" applyBorder="1" applyAlignment="1">
      <alignment horizontal="left" vertical="top" wrapText="1"/>
    </xf>
    <xf numFmtId="0" fontId="0" fillId="0" borderId="10" xfId="0" applyBorder="1" applyAlignment="1">
      <alignment horizontal="left" vertical="top" wrapText="1"/>
    </xf>
    <xf numFmtId="0" fontId="0" fillId="0" borderId="34" xfId="0" applyBorder="1" applyAlignment="1">
      <alignment horizontal="left" vertical="top" wrapText="1"/>
    </xf>
    <xf numFmtId="0" fontId="25" fillId="33" borderId="30" xfId="0" applyFont="1" applyFill="1" applyBorder="1" applyAlignment="1">
      <alignment horizontal="center" vertical="center" wrapText="1"/>
    </xf>
    <xf numFmtId="0" fontId="25" fillId="33" borderId="31" xfId="0" applyFont="1" applyFill="1" applyBorder="1" applyAlignment="1">
      <alignment horizontal="center" vertical="center" wrapText="1"/>
    </xf>
    <xf numFmtId="0" fontId="25" fillId="33" borderId="32"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5" fillId="33" borderId="31"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0" fontId="29" fillId="0" borderId="10" xfId="49" applyBorder="1" applyAlignment="1">
      <alignment horizontal="left" vertical="top" wrapText="1"/>
    </xf>
    <xf numFmtId="164" fontId="23" fillId="34" borderId="0" xfId="0" applyNumberFormat="1" applyFont="1" applyFill="1"/>
    <xf numFmtId="164" fontId="0" fillId="34" borderId="0" xfId="0" applyNumberFormat="1" applyFill="1"/>
    <xf numFmtId="164" fontId="0" fillId="34" borderId="0" xfId="0" applyNumberFormat="1" applyFill="1" applyAlignment="1">
      <alignment horizontal="center"/>
    </xf>
    <xf numFmtId="164" fontId="21" fillId="34" borderId="0" xfId="0" applyNumberFormat="1" applyFont="1" applyFill="1"/>
    <xf numFmtId="164" fontId="0" fillId="34" borderId="0" xfId="0" applyNumberFormat="1" applyFont="1" applyFill="1"/>
    <xf numFmtId="164" fontId="0" fillId="34" borderId="0" xfId="0" applyNumberFormat="1" applyFont="1" applyFill="1" applyAlignment="1">
      <alignment horizontal="center"/>
    </xf>
    <xf numFmtId="164" fontId="0" fillId="0" borderId="29" xfId="0" applyNumberFormat="1" applyFont="1" applyBorder="1" applyAlignment="1">
      <alignment horizontal="center" vertical="center" wrapText="1"/>
    </xf>
    <xf numFmtId="164" fontId="24" fillId="35" borderId="27" xfId="0" applyNumberFormat="1" applyFont="1" applyFill="1" applyBorder="1" applyAlignment="1">
      <alignment horizontal="center" vertical="center" wrapText="1"/>
    </xf>
    <xf numFmtId="164" fontId="20" fillId="34" borderId="28" xfId="0" applyNumberFormat="1" applyFont="1" applyFill="1" applyBorder="1" applyAlignment="1">
      <alignment horizontal="center" vertical="center" wrapText="1"/>
    </xf>
    <xf numFmtId="164" fontId="19" fillId="34" borderId="25" xfId="0" applyNumberFormat="1" applyFont="1" applyFill="1" applyBorder="1" applyAlignment="1">
      <alignment horizontal="center" vertical="center" wrapText="1"/>
    </xf>
    <xf numFmtId="164" fontId="19" fillId="34" borderId="26" xfId="0" applyNumberFormat="1" applyFont="1" applyFill="1" applyBorder="1" applyAlignment="1">
      <alignment horizontal="center" vertical="center" wrapText="1"/>
    </xf>
    <xf numFmtId="164" fontId="19" fillId="34" borderId="19" xfId="0" applyNumberFormat="1" applyFont="1" applyFill="1" applyBorder="1" applyAlignment="1">
      <alignment horizontal="center" vertical="center" wrapText="1"/>
    </xf>
    <xf numFmtId="164" fontId="19" fillId="34" borderId="20" xfId="0" applyNumberFormat="1" applyFont="1" applyFill="1" applyBorder="1" applyAlignment="1">
      <alignment horizontal="center" vertical="center" wrapText="1"/>
    </xf>
    <xf numFmtId="164" fontId="19" fillId="34" borderId="21" xfId="0" applyNumberFormat="1" applyFont="1" applyFill="1" applyBorder="1" applyAlignment="1">
      <alignment horizontal="center" vertical="center" wrapText="1"/>
    </xf>
    <xf numFmtId="164" fontId="19" fillId="34" borderId="22" xfId="0" applyNumberFormat="1" applyFont="1" applyFill="1" applyBorder="1" applyAlignment="1">
      <alignment horizontal="center" vertical="center" wrapText="1"/>
    </xf>
    <xf numFmtId="164" fontId="26" fillId="34" borderId="24" xfId="0" applyNumberFormat="1" applyFont="1" applyFill="1" applyBorder="1" applyAlignment="1">
      <alignment horizontal="center" vertical="center" wrapText="1"/>
    </xf>
    <xf numFmtId="164" fontId="26" fillId="34" borderId="23" xfId="0" applyNumberFormat="1" applyFont="1" applyFill="1" applyBorder="1" applyAlignment="1">
      <alignment horizontal="center" vertical="center" wrapText="1"/>
    </xf>
    <xf numFmtId="164" fontId="30" fillId="0" borderId="0" xfId="0" applyNumberFormat="1" applyFont="1"/>
    <xf numFmtId="164" fontId="19" fillId="34" borderId="0" xfId="0" applyNumberFormat="1" applyFont="1" applyFill="1" applyBorder="1" applyAlignment="1">
      <alignment horizontal="left" vertical="center" wrapText="1"/>
    </xf>
    <xf numFmtId="164" fontId="30" fillId="34" borderId="0" xfId="0" applyNumberFormat="1" applyFont="1" applyFill="1" applyAlignment="1">
      <alignment horizontal="right"/>
    </xf>
    <xf numFmtId="164" fontId="0" fillId="0" borderId="35" xfId="0" applyNumberFormat="1" applyFont="1" applyBorder="1" applyAlignment="1">
      <alignment horizontal="center" vertical="center" wrapText="1"/>
    </xf>
    <xf numFmtId="164" fontId="32" fillId="34" borderId="36" xfId="0" applyNumberFormat="1" applyFont="1" applyFill="1" applyBorder="1" applyAlignment="1">
      <alignment horizontal="right" vertical="center" wrapText="1"/>
    </xf>
    <xf numFmtId="164" fontId="16" fillId="34" borderId="37" xfId="0" applyNumberFormat="1" applyFont="1" applyFill="1" applyBorder="1" applyAlignment="1">
      <alignment horizontal="center" vertical="center" wrapText="1"/>
    </xf>
    <xf numFmtId="164" fontId="16" fillId="36" borderId="38" xfId="0" applyNumberFormat="1" applyFont="1" applyFill="1" applyBorder="1" applyAlignment="1">
      <alignment horizontal="center" vertical="center" wrapText="1"/>
    </xf>
    <xf numFmtId="164" fontId="0" fillId="0" borderId="40" xfId="0" applyNumberFormat="1" applyFont="1" applyBorder="1" applyAlignment="1">
      <alignment horizontal="center" vertical="center" wrapText="1"/>
    </xf>
    <xf numFmtId="164" fontId="16" fillId="36" borderId="39" xfId="0" applyNumberFormat="1" applyFont="1" applyFill="1" applyBorder="1" applyAlignment="1">
      <alignment horizontal="center" vertical="center" wrapText="1"/>
    </xf>
    <xf numFmtId="164" fontId="0" fillId="0" borderId="42" xfId="0" applyNumberFormat="1" applyFont="1" applyBorder="1" applyAlignment="1">
      <alignment horizontal="center" vertical="center" wrapText="1"/>
    </xf>
    <xf numFmtId="164" fontId="16" fillId="36" borderId="41" xfId="0" applyNumberFormat="1" applyFont="1" applyFill="1" applyBorder="1" applyAlignment="1">
      <alignment horizontal="center" vertical="center" wrapText="1"/>
    </xf>
    <xf numFmtId="164" fontId="0" fillId="0" borderId="43" xfId="0" applyNumberFormat="1" applyFont="1" applyBorder="1" applyAlignment="1">
      <alignment horizontal="center" vertical="center" wrapText="1"/>
    </xf>
    <xf numFmtId="164" fontId="0" fillId="0" borderId="44" xfId="0" applyNumberFormat="1" applyFont="1" applyBorder="1" applyAlignment="1">
      <alignment horizontal="center" vertical="center" wrapText="1"/>
    </xf>
    <xf numFmtId="164" fontId="16" fillId="36" borderId="47" xfId="0" applyNumberFormat="1" applyFont="1" applyFill="1" applyBorder="1" applyAlignment="1">
      <alignment horizontal="center" vertical="center" wrapText="1"/>
    </xf>
    <xf numFmtId="164" fontId="16" fillId="34" borderId="46" xfId="0" applyNumberFormat="1" applyFont="1" applyFill="1" applyBorder="1" applyAlignment="1">
      <alignment horizontal="center" vertical="center" wrapText="1"/>
    </xf>
    <xf numFmtId="164" fontId="16" fillId="36" borderId="50" xfId="0" applyNumberFormat="1" applyFont="1" applyFill="1" applyBorder="1" applyAlignment="1">
      <alignment horizontal="center" vertical="center" wrapText="1"/>
    </xf>
    <xf numFmtId="164" fontId="16" fillId="36" borderId="40" xfId="0" applyNumberFormat="1" applyFont="1" applyFill="1" applyBorder="1" applyAlignment="1">
      <alignment horizontal="center" vertical="center" wrapText="1"/>
    </xf>
    <xf numFmtId="164" fontId="16" fillId="36" borderId="51" xfId="0" applyNumberFormat="1" applyFont="1" applyFill="1" applyBorder="1" applyAlignment="1">
      <alignment horizontal="center" vertical="center" wrapText="1"/>
    </xf>
    <xf numFmtId="164" fontId="16" fillId="36" borderId="45" xfId="0" applyNumberFormat="1" applyFont="1" applyFill="1" applyBorder="1" applyAlignment="1">
      <alignment horizontal="center" vertical="center" wrapText="1"/>
    </xf>
    <xf numFmtId="164" fontId="16" fillId="36" borderId="52" xfId="0" applyNumberFormat="1" applyFont="1" applyFill="1" applyBorder="1" applyAlignment="1">
      <alignment horizontal="center" vertical="center" wrapText="1"/>
    </xf>
    <xf numFmtId="164" fontId="16" fillId="36" borderId="54" xfId="0" applyNumberFormat="1" applyFont="1" applyFill="1" applyBorder="1" applyAlignment="1">
      <alignment horizontal="center" vertical="center" wrapText="1"/>
    </xf>
    <xf numFmtId="164" fontId="0" fillId="34" borderId="53" xfId="0" applyNumberFormat="1" applyFill="1" applyBorder="1" applyAlignment="1">
      <alignment horizontal="center"/>
    </xf>
    <xf numFmtId="164" fontId="16" fillId="36" borderId="55" xfId="0" applyNumberFormat="1" applyFont="1" applyFill="1" applyBorder="1" applyAlignment="1">
      <alignment horizontal="center" vertical="center" wrapText="1"/>
    </xf>
    <xf numFmtId="164" fontId="32" fillId="36" borderId="57" xfId="0" applyNumberFormat="1" applyFont="1" applyFill="1" applyBorder="1" applyAlignment="1">
      <alignment horizontal="center" vertical="center" wrapText="1"/>
    </xf>
    <xf numFmtId="164" fontId="0" fillId="34" borderId="56" xfId="0" applyNumberFormat="1" applyFill="1" applyBorder="1"/>
    <xf numFmtId="164" fontId="32" fillId="36" borderId="58" xfId="0" applyNumberFormat="1" applyFont="1" applyFill="1" applyBorder="1" applyAlignment="1">
      <alignment horizontal="center" vertical="center" wrapText="1"/>
    </xf>
    <xf numFmtId="164" fontId="32" fillId="36" borderId="40" xfId="0" applyNumberFormat="1" applyFont="1" applyFill="1" applyBorder="1" applyAlignment="1">
      <alignment horizontal="center" vertical="center" wrapText="1"/>
    </xf>
    <xf numFmtId="164" fontId="32" fillId="36" borderId="51" xfId="0" applyNumberFormat="1" applyFont="1" applyFill="1" applyBorder="1" applyAlignment="1">
      <alignment horizontal="center" vertical="center" wrapText="1"/>
    </xf>
    <xf numFmtId="164" fontId="32" fillId="36" borderId="59" xfId="0" applyNumberFormat="1" applyFont="1" applyFill="1" applyBorder="1" applyAlignment="1">
      <alignment horizontal="center" vertical="center" wrapText="1"/>
    </xf>
    <xf numFmtId="164" fontId="0" fillId="0" borderId="60" xfId="0" applyNumberFormat="1" applyFont="1" applyBorder="1" applyAlignment="1">
      <alignment horizontal="center" vertical="center" wrapText="1"/>
    </xf>
    <xf numFmtId="164" fontId="13" fillId="35" borderId="61" xfId="0" applyNumberFormat="1" applyFont="1" applyFill="1" applyBorder="1" applyAlignment="1">
      <alignment horizontal="center" vertical="center" wrapText="1"/>
    </xf>
    <xf numFmtId="164" fontId="0" fillId="34" borderId="53" xfId="0" applyNumberFormat="1" applyFill="1" applyBorder="1"/>
    <xf numFmtId="164" fontId="13" fillId="35" borderId="62" xfId="0" applyNumberFormat="1" applyFont="1" applyFill="1" applyBorder="1" applyAlignment="1">
      <alignment horizontal="center" vertical="center" wrapText="1"/>
    </xf>
    <xf numFmtId="164" fontId="13" fillId="35" borderId="63" xfId="0" applyNumberFormat="1" applyFont="1" applyFill="1" applyBorder="1" applyAlignment="1">
      <alignment horizontal="center" vertical="center" wrapText="1"/>
    </xf>
    <xf numFmtId="164" fontId="13" fillId="35" borderId="64" xfId="0" applyNumberFormat="1" applyFont="1" applyFill="1" applyBorder="1" applyAlignment="1">
      <alignment horizontal="center" vertical="center" wrapText="1"/>
    </xf>
    <xf numFmtId="164" fontId="19" fillId="34" borderId="66" xfId="0" applyNumberFormat="1" applyFont="1" applyFill="1" applyBorder="1" applyAlignment="1">
      <alignment horizontal="left" vertical="center" wrapText="1"/>
    </xf>
    <xf numFmtId="164" fontId="0" fillId="34" borderId="65" xfId="0" applyNumberFormat="1" applyFill="1" applyBorder="1"/>
    <xf numFmtId="164" fontId="19" fillId="34" borderId="67" xfId="0" applyNumberFormat="1" applyFont="1" applyFill="1" applyBorder="1" applyAlignment="1">
      <alignment horizontal="left" vertical="center" wrapText="1"/>
    </xf>
    <xf numFmtId="164" fontId="19" fillId="34" borderId="68" xfId="0" applyNumberFormat="1" applyFont="1" applyFill="1" applyBorder="1" applyAlignment="1">
      <alignment horizontal="left" vertical="center" wrapText="1"/>
    </xf>
    <xf numFmtId="164" fontId="19" fillId="34" borderId="69" xfId="0" applyNumberFormat="1" applyFont="1" applyFill="1" applyBorder="1" applyAlignment="1">
      <alignment horizontal="left" vertical="center" wrapText="1"/>
    </xf>
    <xf numFmtId="164" fontId="32" fillId="36" borderId="48" xfId="0" applyNumberFormat="1" applyFont="1" applyFill="1" applyBorder="1" applyAlignment="1">
      <alignment horizontal="center" vertical="center" wrapText="1"/>
    </xf>
    <xf numFmtId="164" fontId="32" fillId="36" borderId="49"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0" fontId="20" fillId="34" borderId="11" xfId="0" applyFont="1" applyFill="1" applyBorder="1" applyAlignment="1">
      <alignment horizontal="left" vertical="top" wrapText="1"/>
    </xf>
    <xf numFmtId="0" fontId="20" fillId="34" borderId="12" xfId="0" applyFont="1" applyFill="1" applyBorder="1" applyAlignment="1">
      <alignment horizontal="left" vertical="top" wrapText="1"/>
    </xf>
    <xf numFmtId="0" fontId="20" fillId="34" borderId="13" xfId="0" applyFont="1" applyFill="1" applyBorder="1" applyAlignment="1">
      <alignment horizontal="left" vertical="top"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400" totalsRowShown="0" headerRowDxfId="12" dataDxfId="10" headerRowBorderDxfId="11" tableBorderDxfId="9" totalsRowBorderDxfId="8">
  <autoFilter ref="A6:H400" xr:uid="{11CAC4F8-4285-564F-A59B-30D70032CA34}"/>
  <sortState xmlns:xlrd2="http://schemas.microsoft.com/office/spreadsheetml/2017/richdata2" ref="A7:H400">
    <sortCondition descending="1" ref="E6:E400"/>
  </sortState>
  <tableColumns count="8">
    <tableColumn id="1" xr3:uid="{901B4AB4-D5DD-AB4F-9520-988B0F638690}" name="Advice Provider" dataDxfId="7"/>
    <tableColumn id="2" xr3:uid="{6CC4C367-4CE4-A345-8E3A-B1F75D98517A}" name="Reference Number" dataDxfId="6"/>
    <tableColumn id="3" xr3:uid="{06E02BB0-7405-694F-8EEC-F5800AC37192}" name="Link to Advice Document" dataDxfId="5"/>
    <tableColumn id="4" xr3:uid="{55442784-ECEC-1D4E-8AFC-CBE0460E2D3E}" name="Advice Item"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I21"/>
  <sheetViews>
    <sheetView tabSelected="1" zoomScale="125" zoomScaleNormal="125" workbookViewId="0"/>
  </sheetViews>
  <sheetFormatPr baseColWidth="10" defaultColWidth="31.5" defaultRowHeight="15"/>
  <cols>
    <col min="1" max="1" width="10.33203125" style="21" customWidth="1"/>
    <col min="2" max="2" width="29.5" style="21" bestFit="1" customWidth="1"/>
    <col min="3" max="6" width="16.6640625" style="22" customWidth="1"/>
    <col min="7" max="7" width="16.6640625" style="22" hidden="1" customWidth="1"/>
    <col min="8" max="8" width="16.6640625" style="22" customWidth="1"/>
    <col min="9" max="9" width="7" style="21" customWidth="1"/>
    <col min="10" max="10" width="9.1640625" style="21" customWidth="1"/>
    <col min="11" max="14" width="8.5" style="21" customWidth="1"/>
    <col min="15" max="16384" width="31.5" style="21"/>
  </cols>
  <sheetData>
    <row r="1" spans="1:9" ht="19">
      <c r="A1" s="20" t="s">
        <v>688</v>
      </c>
    </row>
    <row r="2" spans="1:9" s="24" customFormat="1">
      <c r="A2" s="23" t="s">
        <v>1566</v>
      </c>
      <c r="C2" s="25"/>
      <c r="D2" s="25"/>
      <c r="E2" s="25"/>
      <c r="F2" s="25"/>
      <c r="G2" s="25"/>
      <c r="H2" s="25"/>
    </row>
    <row r="3" spans="1:9" ht="16" thickBot="1">
      <c r="B3" s="68"/>
      <c r="C3" s="58"/>
      <c r="F3" s="58"/>
      <c r="H3" s="58"/>
    </row>
    <row r="4" spans="1:9" ht="26" customHeight="1" thickBot="1">
      <c r="B4" s="71" t="s">
        <v>682</v>
      </c>
      <c r="C4" s="67" t="s">
        <v>689</v>
      </c>
      <c r="D4" s="69" t="s">
        <v>690</v>
      </c>
      <c r="E4" s="70" t="s">
        <v>691</v>
      </c>
      <c r="F4" s="57" t="s">
        <v>1537</v>
      </c>
      <c r="G4" s="55" t="s">
        <v>744</v>
      </c>
      <c r="H4" s="59" t="s">
        <v>693</v>
      </c>
    </row>
    <row r="5" spans="1:9" ht="18.75" customHeight="1">
      <c r="A5" s="73"/>
      <c r="B5" s="72" t="s">
        <v>750</v>
      </c>
      <c r="C5" s="26">
        <f>COUNTIFS('Advice Items'!$A$6:$A$400,"At-Large Advisory Committee (ALAC)",'Advice Items'!$G$6:$G$400,"Phase 1 | Receive &amp; Acknowledge")</f>
        <v>0</v>
      </c>
      <c r="D5" s="26">
        <f>COUNTIFS('Advice Items'!$A$6:$A$400,"Root Server System Advisory Committee (RSSAC)",'Advice Items'!$G$6:$G$400,"Phase 1 | Receive &amp; Acknowledge")</f>
        <v>0</v>
      </c>
      <c r="E5" s="66">
        <f>COUNTIFS('Advice Items'!$A$6:$A$400,"Security and Stability Advisory Committee (SSAC)",'Advice Items'!$G$6:$G$400,"Phase 1 | Receive &amp; Acknowledge")</f>
        <v>0</v>
      </c>
      <c r="F5" s="56">
        <f t="shared" ref="F5:F11" si="0">SUM(C5:E5)</f>
        <v>0</v>
      </c>
      <c r="G5" s="53">
        <v>0</v>
      </c>
      <c r="H5" s="60">
        <f>F5-G5</f>
        <v>0</v>
      </c>
      <c r="I5" s="61"/>
    </row>
    <row r="6" spans="1:9" ht="18.75" customHeight="1">
      <c r="B6" s="74" t="s">
        <v>754</v>
      </c>
      <c r="C6" s="26">
        <f>COUNTIFS('Advice Items'!$A$6:$A$400,"At-Large Advisory Committee (ALAC)",'Advice Items'!$G$6:$G$400,"Phase 2 | Understand Request")</f>
        <v>0</v>
      </c>
      <c r="D6" s="26">
        <f>COUNTIFS('Advice Items'!$A$6:$A$400,"Root Server System Advisory Committee (RSSAC)",'Advice Items'!$G$6:$G$400,"Phase 2 | Understand Request")</f>
        <v>2</v>
      </c>
      <c r="E6" s="49">
        <f>COUNTIFS('Advice Items'!$A$6:$A$400,"Security and Stability Advisory Committee (SSAC)",'Advice Items'!$G$6:$G$400,"Phase 2 | Understand Request")</f>
        <v>5</v>
      </c>
      <c r="F6" s="54">
        <f t="shared" si="0"/>
        <v>7</v>
      </c>
      <c r="G6" s="43">
        <v>5</v>
      </c>
      <c r="H6" s="62">
        <f t="shared" ref="H6:H12" si="1">F6-G6</f>
        <v>2</v>
      </c>
    </row>
    <row r="7" spans="1:9" ht="18.75" customHeight="1">
      <c r="A7" s="73"/>
      <c r="B7" s="75" t="s">
        <v>762</v>
      </c>
      <c r="C7" s="26">
        <f>COUNTIFS('Advice Items'!$A$6:$A$400,"At-Large Advisory Committee (ALAC)",'Advice Items'!$G$6:$G$400,"Phase 3 | Evaluate &amp; Consider")</f>
        <v>0</v>
      </c>
      <c r="D7" s="26">
        <f>COUNTIFS('Advice Items'!$A$6:$A$400,"Root Server System Advisory Committee (RSSAC)",'Advice Items'!$G$6:$G$400,"Phase 3 | Evaluate &amp; Consider")</f>
        <v>11</v>
      </c>
      <c r="E7" s="49">
        <f>COUNTIFS('Advice Items'!$A$6:$A$400,"Security and Stability Advisory Committee (SSAC)",'Advice Items'!$G$6:$G$400,"Phase 3 | Evaluate &amp; Consider")</f>
        <v>0</v>
      </c>
      <c r="F7" s="54">
        <f t="shared" si="0"/>
        <v>11</v>
      </c>
      <c r="G7" s="43">
        <v>11</v>
      </c>
      <c r="H7" s="63">
        <f t="shared" si="1"/>
        <v>0</v>
      </c>
      <c r="I7" s="61"/>
    </row>
    <row r="8" spans="1:9" ht="18.75" customHeight="1">
      <c r="A8" s="73"/>
      <c r="B8" s="75" t="s">
        <v>1534</v>
      </c>
      <c r="C8" s="26">
        <f>COUNTIFS('Advice Items'!$A$6:$A$400,"At-Large Advisory Committee (ALAC)",'Advice Items'!$G$6:$G$400,"Phase 3 | Deferred")</f>
        <v>0</v>
      </c>
      <c r="D8" s="26">
        <f>COUNTIFS('Advice Items'!$A$6:$A$400,"Root Server System Advisory Committee (RSSAC)",'Advice Items'!$G$6:$G$400,"Phase 3 | Deferred")</f>
        <v>0</v>
      </c>
      <c r="E8" s="49">
        <f>COUNTIFS('Advice Items'!$A$6:$A$400,"Security and Stability Advisory Committee (SSAC)",'Advice Items'!$G$6:$G$400,"Phase 3 | Deferred")</f>
        <v>0</v>
      </c>
      <c r="F8" s="43">
        <f t="shared" si="0"/>
        <v>0</v>
      </c>
      <c r="G8" s="53">
        <v>0</v>
      </c>
      <c r="H8" s="64">
        <f t="shared" si="1"/>
        <v>0</v>
      </c>
    </row>
    <row r="9" spans="1:9" ht="18.75" customHeight="1">
      <c r="B9" s="74" t="s">
        <v>764</v>
      </c>
      <c r="C9" s="26">
        <f>COUNTIFS('Advice Items'!$A$6:$A$400,"At-Large Advisory Committee (ALAC)",'Advice Items'!$G$6:$G$400,"Phase 4 | Implement")</f>
        <v>2</v>
      </c>
      <c r="D9" s="26">
        <f>COUNTIFS('Advice Items'!$A$6:$A$400,"Root Server System Advisory Committee (RSSAC)",'Advice Items'!$G$6:$G$400,"Phase 4 | Implement")</f>
        <v>1</v>
      </c>
      <c r="E9" s="48">
        <f>COUNTIFS('Advice Items'!$A$6:$A$400,"Security and Stability Advisory Committee (SSAC)",'Advice Items'!$G$6:$G$400,"Phase 4 | Implement")</f>
        <v>16</v>
      </c>
      <c r="F9" s="45">
        <f t="shared" si="0"/>
        <v>19</v>
      </c>
      <c r="G9" s="53">
        <v>19</v>
      </c>
      <c r="H9" s="64">
        <f t="shared" si="1"/>
        <v>0</v>
      </c>
    </row>
    <row r="10" spans="1:9" ht="18.75" customHeight="1">
      <c r="B10" s="74" t="s">
        <v>1535</v>
      </c>
      <c r="C10" s="26">
        <f>COUNTIFS('Advice Items'!$A$6:$A$400,"At-Large Advisory Committee (ALAC)",'Advice Items'!$G$6:$G$400,"Phase 4 | Deferred")</f>
        <v>0</v>
      </c>
      <c r="D10" s="26">
        <f>COUNTIFS('Advice Items'!$A$6:$A$400,"Root Server System Advisory Committee (RSSAC)",'Advice Items'!$G$6:$G$400,"Phase 4 | Deferred")</f>
        <v>0</v>
      </c>
      <c r="E10" s="44">
        <f>COUNTIFS('Advice Items'!$A$6:$A$400,"Security and Stability Advisory Committee (SSAC)",'Advice Items'!$G$6:$G$400,"Phase 4 | Deferred")</f>
        <v>8</v>
      </c>
      <c r="F10" s="45">
        <f t="shared" si="0"/>
        <v>8</v>
      </c>
      <c r="G10" s="53">
        <v>8</v>
      </c>
      <c r="H10" s="64">
        <f t="shared" si="1"/>
        <v>0</v>
      </c>
    </row>
    <row r="11" spans="1:9" ht="18.75" customHeight="1" thickBot="1">
      <c r="B11" s="76" t="s">
        <v>766</v>
      </c>
      <c r="C11" s="40">
        <f>COUNTIFS('Advice Items'!$A$6:$A$400,"At-Large Advisory Committee (ALAC)",'Advice Items'!$G$6:$G$400,"Phase 5 | Close Request")</f>
        <v>0</v>
      </c>
      <c r="D11" s="40">
        <f>COUNTIFS('Advice Items'!$A$6:$A$400,"Root Server System Advisory Committee (RSSAC)",'Advice Items'!$G$6:$G$400,"Phase 5 | Close Request")</f>
        <v>0</v>
      </c>
      <c r="E11" s="46">
        <f>COUNTIFS('Advice Items'!$A$6:$A$400,"Security and Stability Advisory Committee (SSAC)",'Advice Items'!$G$6:$G$400,"Phase 5 | Close Request")</f>
        <v>18</v>
      </c>
      <c r="F11" s="47">
        <f t="shared" si="0"/>
        <v>18</v>
      </c>
      <c r="G11" s="52">
        <v>18</v>
      </c>
      <c r="H11" s="65">
        <f t="shared" si="1"/>
        <v>0</v>
      </c>
      <c r="I11" s="61"/>
    </row>
    <row r="12" spans="1:9" s="39" customFormat="1" ht="34" thickTop="1" thickBot="1">
      <c r="B12" s="41" t="s">
        <v>1538</v>
      </c>
      <c r="C12" s="42">
        <f>SUM(C5:C11)</f>
        <v>2</v>
      </c>
      <c r="D12" s="42">
        <f>SUM(D5:D11)</f>
        <v>14</v>
      </c>
      <c r="E12" s="51">
        <f>SUM(E5:E11)</f>
        <v>47</v>
      </c>
      <c r="F12" s="50">
        <f>SUM(F5:F11)</f>
        <v>63</v>
      </c>
      <c r="G12" s="78">
        <v>61</v>
      </c>
      <c r="H12" s="77">
        <f t="shared" si="1"/>
        <v>2</v>
      </c>
    </row>
    <row r="13" spans="1:9" ht="18.75" customHeight="1" thickTop="1">
      <c r="B13" s="79" t="s">
        <v>1536</v>
      </c>
      <c r="C13" s="79"/>
      <c r="D13" s="79"/>
      <c r="E13" s="79"/>
      <c r="F13" s="79"/>
      <c r="G13" s="79"/>
      <c r="H13" s="79"/>
    </row>
    <row r="14" spans="1:9" ht="18.75" customHeight="1">
      <c r="B14" s="38"/>
      <c r="C14" s="38"/>
      <c r="D14" s="38"/>
      <c r="E14" s="38"/>
      <c r="F14" s="38"/>
      <c r="G14" s="38"/>
      <c r="H14" s="38"/>
    </row>
    <row r="15" spans="1:9" ht="17.25" customHeight="1" thickBot="1"/>
    <row r="16" spans="1:9" ht="31.5" customHeight="1" thickBot="1">
      <c r="B16" s="27" t="s">
        <v>782</v>
      </c>
      <c r="C16" s="28" t="s">
        <v>785</v>
      </c>
    </row>
    <row r="17" spans="2:3" ht="18.75" customHeight="1">
      <c r="B17" s="29" t="s">
        <v>689</v>
      </c>
      <c r="C17" s="30">
        <v>4</v>
      </c>
    </row>
    <row r="18" spans="2:3" ht="18.75" customHeight="1">
      <c r="B18" s="31" t="s">
        <v>690</v>
      </c>
      <c r="C18" s="32">
        <v>2</v>
      </c>
    </row>
    <row r="19" spans="2:3" ht="18.75" customHeight="1" thickBot="1">
      <c r="B19" s="33" t="s">
        <v>691</v>
      </c>
      <c r="C19" s="34">
        <v>10</v>
      </c>
    </row>
    <row r="20" spans="2:3" ht="18.75" customHeight="1" thickTop="1" thickBot="1">
      <c r="B20" s="35" t="s">
        <v>692</v>
      </c>
      <c r="C20" s="36">
        <f>SUM(C17:C19)</f>
        <v>16</v>
      </c>
    </row>
    <row r="21" spans="2:3" ht="16" thickTop="1"/>
  </sheetData>
  <mergeCells count="1">
    <mergeCell ref="B13:H13"/>
  </mergeCells>
  <printOptions horizontalCentere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400"/>
  <sheetViews>
    <sheetView showGridLines="0" zoomScale="74" zoomScaleNormal="74" zoomScaleSheetLayoutView="100" zoomScalePageLayoutView="40" workbookViewId="0"/>
  </sheetViews>
  <sheetFormatPr baseColWidth="10" defaultColWidth="8.83203125" defaultRowHeight="15"/>
  <cols>
    <col min="1" max="1" width="30.5" customWidth="1"/>
    <col min="2" max="2" width="11.83203125" customWidth="1"/>
    <col min="3" max="3" width="26" customWidth="1"/>
    <col min="4" max="4" width="32.83203125" customWidth="1"/>
    <col min="5" max="5" width="8.83203125" style="16" customWidth="1"/>
    <col min="6" max="6" width="82" customWidth="1"/>
    <col min="7" max="7" width="11" style="3" customWidth="1"/>
    <col min="8" max="8" width="81.1640625" customWidth="1"/>
  </cols>
  <sheetData>
    <row r="1" spans="1:8" s="1" customFormat="1" ht="19">
      <c r="A1" s="8" t="s">
        <v>684</v>
      </c>
      <c r="E1" s="15"/>
      <c r="G1" s="2"/>
    </row>
    <row r="2" spans="1:8" s="1" customFormat="1">
      <c r="A2" s="4" t="s">
        <v>685</v>
      </c>
      <c r="E2" s="15"/>
      <c r="G2" s="2"/>
    </row>
    <row r="3" spans="1:8" s="1" customFormat="1">
      <c r="A3" s="4" t="str">
        <f>'Updated Summary'!A2</f>
        <v>As of 31 October 2019</v>
      </c>
      <c r="E3" s="15"/>
      <c r="G3" s="2"/>
    </row>
    <row r="6" spans="1:8" ht="37" customHeight="1">
      <c r="A6" s="12" t="s">
        <v>679</v>
      </c>
      <c r="B6" s="13" t="s">
        <v>1469</v>
      </c>
      <c r="C6" s="13" t="s">
        <v>680</v>
      </c>
      <c r="D6" s="13" t="s">
        <v>1564</v>
      </c>
      <c r="E6" s="17" t="s">
        <v>0</v>
      </c>
      <c r="F6" s="13" t="s">
        <v>681</v>
      </c>
      <c r="G6" s="13" t="s">
        <v>682</v>
      </c>
      <c r="H6" s="14" t="s">
        <v>683</v>
      </c>
    </row>
    <row r="7" spans="1:8" ht="112">
      <c r="A7" s="9" t="s">
        <v>144</v>
      </c>
      <c r="B7" s="10" t="s">
        <v>1567</v>
      </c>
      <c r="C7" s="19" t="s">
        <v>1568</v>
      </c>
      <c r="D7" s="10" t="s">
        <v>1569</v>
      </c>
      <c r="E7" s="18">
        <v>43767</v>
      </c>
      <c r="F7" s="10" t="s">
        <v>1570</v>
      </c>
      <c r="G7" s="10" t="s">
        <v>754</v>
      </c>
      <c r="H7" s="11" t="s">
        <v>1571</v>
      </c>
    </row>
    <row r="8" spans="1:8" ht="96">
      <c r="A8" s="9" t="s">
        <v>144</v>
      </c>
      <c r="B8" s="10" t="s">
        <v>1572</v>
      </c>
      <c r="C8" s="10" t="s">
        <v>1573</v>
      </c>
      <c r="D8" s="10" t="s">
        <v>1580</v>
      </c>
      <c r="E8" s="18">
        <v>43761</v>
      </c>
      <c r="F8" s="10" t="s">
        <v>1574</v>
      </c>
      <c r="G8" s="10" t="s">
        <v>754</v>
      </c>
      <c r="H8" s="11" t="s">
        <v>1575</v>
      </c>
    </row>
    <row r="9" spans="1:8" ht="48">
      <c r="A9" s="9" t="s">
        <v>220</v>
      </c>
      <c r="B9" s="10" t="s">
        <v>1543</v>
      </c>
      <c r="C9" s="10" t="s">
        <v>1544</v>
      </c>
      <c r="D9" s="10" t="s">
        <v>1545</v>
      </c>
      <c r="E9" s="18">
        <v>43685</v>
      </c>
      <c r="F9" s="10" t="s">
        <v>1546</v>
      </c>
      <c r="G9" s="10" t="s">
        <v>754</v>
      </c>
      <c r="H9" s="11" t="s">
        <v>1547</v>
      </c>
    </row>
    <row r="10" spans="1:8" ht="112">
      <c r="A10" s="9" t="s">
        <v>220</v>
      </c>
      <c r="B10" s="10" t="s">
        <v>1543</v>
      </c>
      <c r="C10" s="10" t="s">
        <v>1544</v>
      </c>
      <c r="D10" s="10" t="s">
        <v>1548</v>
      </c>
      <c r="E10" s="18">
        <v>43685</v>
      </c>
      <c r="F10" s="10" t="s">
        <v>1549</v>
      </c>
      <c r="G10" s="10" t="s">
        <v>754</v>
      </c>
      <c r="H10" s="11" t="s">
        <v>1550</v>
      </c>
    </row>
    <row r="11" spans="1:8" ht="64">
      <c r="A11" s="9" t="s">
        <v>220</v>
      </c>
      <c r="B11" s="10" t="s">
        <v>1543</v>
      </c>
      <c r="C11" s="10" t="s">
        <v>1544</v>
      </c>
      <c r="D11" s="10" t="s">
        <v>1551</v>
      </c>
      <c r="E11" s="18">
        <v>43685</v>
      </c>
      <c r="F11" s="10" t="s">
        <v>1552</v>
      </c>
      <c r="G11" s="10" t="s">
        <v>754</v>
      </c>
      <c r="H11" s="11" t="s">
        <v>1553</v>
      </c>
    </row>
    <row r="12" spans="1:8" ht="96">
      <c r="A12" s="9" t="s">
        <v>220</v>
      </c>
      <c r="B12" s="10" t="s">
        <v>1543</v>
      </c>
      <c r="C12" s="10" t="s">
        <v>1544</v>
      </c>
      <c r="D12" s="10" t="s">
        <v>1554</v>
      </c>
      <c r="E12" s="18">
        <v>43685</v>
      </c>
      <c r="F12" s="10" t="s">
        <v>1555</v>
      </c>
      <c r="G12" s="10" t="s">
        <v>754</v>
      </c>
      <c r="H12" s="11" t="s">
        <v>1556</v>
      </c>
    </row>
    <row r="13" spans="1:8" ht="112">
      <c r="A13" s="9" t="s">
        <v>144</v>
      </c>
      <c r="B13" s="10" t="s">
        <v>1481</v>
      </c>
      <c r="C13" s="10" t="s">
        <v>1482</v>
      </c>
      <c r="D13" s="10" t="s">
        <v>1483</v>
      </c>
      <c r="E13" s="18">
        <v>43620</v>
      </c>
      <c r="F13" s="10" t="s">
        <v>1484</v>
      </c>
      <c r="G13" s="10" t="s">
        <v>1579</v>
      </c>
      <c r="H13" s="11" t="s">
        <v>1539</v>
      </c>
    </row>
    <row r="14" spans="1:8" ht="335">
      <c r="A14" s="9" t="s">
        <v>220</v>
      </c>
      <c r="B14" s="10" t="s">
        <v>1470</v>
      </c>
      <c r="C14" s="10" t="s">
        <v>1471</v>
      </c>
      <c r="D14" s="10" t="s">
        <v>1472</v>
      </c>
      <c r="E14" s="18">
        <v>43619</v>
      </c>
      <c r="F14" s="10" t="s">
        <v>1485</v>
      </c>
      <c r="G14" s="10" t="s">
        <v>1579</v>
      </c>
      <c r="H14" s="11" t="s">
        <v>1473</v>
      </c>
    </row>
    <row r="15" spans="1:8" ht="128">
      <c r="A15" s="9" t="s">
        <v>144</v>
      </c>
      <c r="B15" s="10" t="s">
        <v>1474</v>
      </c>
      <c r="C15" s="10" t="s">
        <v>1475</v>
      </c>
      <c r="D15" s="10" t="s">
        <v>1476</v>
      </c>
      <c r="E15" s="18">
        <v>43602</v>
      </c>
      <c r="F15" s="10" t="s">
        <v>1477</v>
      </c>
      <c r="G15" s="10" t="s">
        <v>1579</v>
      </c>
      <c r="H15" s="11" t="s">
        <v>1486</v>
      </c>
    </row>
    <row r="16" spans="1:8" ht="128">
      <c r="A16" s="9" t="s">
        <v>1</v>
      </c>
      <c r="B16" s="10" t="s">
        <v>1487</v>
      </c>
      <c r="C16" s="10" t="s">
        <v>1434</v>
      </c>
      <c r="D16" s="10" t="s">
        <v>1435</v>
      </c>
      <c r="E16" s="18">
        <v>43549</v>
      </c>
      <c r="F16" s="10" t="s">
        <v>1436</v>
      </c>
      <c r="G16" s="10" t="s">
        <v>1579</v>
      </c>
      <c r="H16" s="11" t="s">
        <v>1444</v>
      </c>
    </row>
    <row r="17" spans="1:8" ht="160">
      <c r="A17" s="9" t="s">
        <v>220</v>
      </c>
      <c r="B17" s="10" t="s">
        <v>1411</v>
      </c>
      <c r="C17" s="10" t="s">
        <v>1412</v>
      </c>
      <c r="D17" s="10" t="s">
        <v>1413</v>
      </c>
      <c r="E17" s="18">
        <v>43455</v>
      </c>
      <c r="F17" s="10" t="s">
        <v>1414</v>
      </c>
      <c r="G17" s="10" t="s">
        <v>1579</v>
      </c>
      <c r="H17" s="11" t="s">
        <v>1429</v>
      </c>
    </row>
    <row r="18" spans="1:8" ht="160">
      <c r="A18" s="9" t="s">
        <v>1</v>
      </c>
      <c r="B18" s="10" t="s">
        <v>1432</v>
      </c>
      <c r="C18" s="10" t="s">
        <v>1430</v>
      </c>
      <c r="D18" s="10" t="s">
        <v>1431</v>
      </c>
      <c r="E18" s="18">
        <v>43446</v>
      </c>
      <c r="F18" s="10" t="s">
        <v>1488</v>
      </c>
      <c r="G18" s="10" t="s">
        <v>1579</v>
      </c>
      <c r="H18" s="11" t="s">
        <v>1445</v>
      </c>
    </row>
    <row r="19" spans="1:8" ht="128">
      <c r="A19" s="9" t="s">
        <v>220</v>
      </c>
      <c r="B19" s="10" t="s">
        <v>1415</v>
      </c>
      <c r="C19" s="10" t="s">
        <v>1416</v>
      </c>
      <c r="D19" s="10" t="s">
        <v>1421</v>
      </c>
      <c r="E19" s="18">
        <v>43445</v>
      </c>
      <c r="F19" s="10" t="s">
        <v>1422</v>
      </c>
      <c r="G19" s="10" t="s">
        <v>1522</v>
      </c>
      <c r="H19" s="11" t="s">
        <v>1498</v>
      </c>
    </row>
    <row r="20" spans="1:8" ht="112">
      <c r="A20" s="9" t="s">
        <v>220</v>
      </c>
      <c r="B20" s="10" t="s">
        <v>1415</v>
      </c>
      <c r="C20" s="10" t="s">
        <v>1416</v>
      </c>
      <c r="D20" s="10" t="s">
        <v>1425</v>
      </c>
      <c r="E20" s="18">
        <v>43445</v>
      </c>
      <c r="F20" s="10" t="s">
        <v>1426</v>
      </c>
      <c r="G20" s="10" t="s">
        <v>1522</v>
      </c>
      <c r="H20" s="11" t="s">
        <v>1500</v>
      </c>
    </row>
    <row r="21" spans="1:8" ht="128">
      <c r="A21" s="9" t="s">
        <v>220</v>
      </c>
      <c r="B21" s="10" t="s">
        <v>1415</v>
      </c>
      <c r="C21" s="10" t="s">
        <v>1416</v>
      </c>
      <c r="D21" s="10" t="s">
        <v>1427</v>
      </c>
      <c r="E21" s="18">
        <v>43445</v>
      </c>
      <c r="F21" s="10" t="s">
        <v>1428</v>
      </c>
      <c r="G21" s="10" t="s">
        <v>1522</v>
      </c>
      <c r="H21" s="11" t="s">
        <v>1496</v>
      </c>
    </row>
    <row r="22" spans="1:8" ht="192">
      <c r="A22" s="9" t="s">
        <v>220</v>
      </c>
      <c r="B22" s="10" t="s">
        <v>1415</v>
      </c>
      <c r="C22" s="10" t="s">
        <v>1416</v>
      </c>
      <c r="D22" s="10" t="s">
        <v>1417</v>
      </c>
      <c r="E22" s="18">
        <v>43445</v>
      </c>
      <c r="F22" s="10" t="s">
        <v>1418</v>
      </c>
      <c r="G22" s="10" t="s">
        <v>764</v>
      </c>
      <c r="H22" s="11" t="s">
        <v>1492</v>
      </c>
    </row>
    <row r="23" spans="1:8" ht="128">
      <c r="A23" s="9" t="s">
        <v>220</v>
      </c>
      <c r="B23" s="10" t="s">
        <v>1415</v>
      </c>
      <c r="C23" s="10" t="s">
        <v>1416</v>
      </c>
      <c r="D23" s="10" t="s">
        <v>1489</v>
      </c>
      <c r="E23" s="18">
        <v>43445</v>
      </c>
      <c r="F23" s="10" t="s">
        <v>1490</v>
      </c>
      <c r="G23" s="10" t="s">
        <v>764</v>
      </c>
      <c r="H23" s="11" t="s">
        <v>1491</v>
      </c>
    </row>
    <row r="24" spans="1:8" ht="160">
      <c r="A24" s="9" t="s">
        <v>220</v>
      </c>
      <c r="B24" s="10" t="s">
        <v>1415</v>
      </c>
      <c r="C24" s="10" t="s">
        <v>1416</v>
      </c>
      <c r="D24" s="10" t="s">
        <v>1493</v>
      </c>
      <c r="E24" s="18">
        <v>43445</v>
      </c>
      <c r="F24" s="10" t="s">
        <v>1494</v>
      </c>
      <c r="G24" s="10" t="s">
        <v>766</v>
      </c>
      <c r="H24" s="11" t="s">
        <v>1495</v>
      </c>
    </row>
    <row r="25" spans="1:8" ht="128">
      <c r="A25" s="9" t="s">
        <v>220</v>
      </c>
      <c r="B25" s="10" t="s">
        <v>1415</v>
      </c>
      <c r="C25" s="10" t="s">
        <v>1416</v>
      </c>
      <c r="D25" s="10" t="s">
        <v>1419</v>
      </c>
      <c r="E25" s="18">
        <v>43445</v>
      </c>
      <c r="F25" s="10" t="s">
        <v>1420</v>
      </c>
      <c r="G25" s="10" t="s">
        <v>766</v>
      </c>
      <c r="H25" s="11" t="s">
        <v>1497</v>
      </c>
    </row>
    <row r="26" spans="1:8" ht="160">
      <c r="A26" s="9" t="s">
        <v>220</v>
      </c>
      <c r="B26" s="10" t="s">
        <v>1415</v>
      </c>
      <c r="C26" s="10" t="s">
        <v>1416</v>
      </c>
      <c r="D26" s="10" t="s">
        <v>1423</v>
      </c>
      <c r="E26" s="18">
        <v>43445</v>
      </c>
      <c r="F26" s="10" t="s">
        <v>1424</v>
      </c>
      <c r="G26" s="10" t="s">
        <v>766</v>
      </c>
      <c r="H26" s="11" t="s">
        <v>1499</v>
      </c>
    </row>
    <row r="27" spans="1:8" ht="64">
      <c r="A27" s="9" t="s">
        <v>144</v>
      </c>
      <c r="B27" s="10" t="s">
        <v>1395</v>
      </c>
      <c r="C27" s="10" t="s">
        <v>1396</v>
      </c>
      <c r="D27" s="10" t="s">
        <v>1397</v>
      </c>
      <c r="E27" s="18">
        <v>43378</v>
      </c>
      <c r="F27" s="10" t="s">
        <v>1398</v>
      </c>
      <c r="G27" s="10" t="s">
        <v>762</v>
      </c>
      <c r="H27" s="11" t="s">
        <v>1501</v>
      </c>
    </row>
    <row r="28" spans="1:8" ht="64">
      <c r="A28" s="9" t="s">
        <v>144</v>
      </c>
      <c r="B28" s="10" t="s">
        <v>1395</v>
      </c>
      <c r="C28" s="10" t="s">
        <v>1396</v>
      </c>
      <c r="D28" s="10" t="s">
        <v>1399</v>
      </c>
      <c r="E28" s="18">
        <v>43378</v>
      </c>
      <c r="F28" s="10" t="s">
        <v>1400</v>
      </c>
      <c r="G28" s="10" t="s">
        <v>762</v>
      </c>
      <c r="H28" s="11" t="s">
        <v>1501</v>
      </c>
    </row>
    <row r="29" spans="1:8" ht="64">
      <c r="A29" s="9" t="s">
        <v>144</v>
      </c>
      <c r="B29" s="10" t="s">
        <v>1395</v>
      </c>
      <c r="C29" s="10" t="s">
        <v>1396</v>
      </c>
      <c r="D29" s="10" t="s">
        <v>1401</v>
      </c>
      <c r="E29" s="18">
        <v>43378</v>
      </c>
      <c r="F29" s="10" t="s">
        <v>1402</v>
      </c>
      <c r="G29" s="10" t="s">
        <v>762</v>
      </c>
      <c r="H29" s="11" t="s">
        <v>1501</v>
      </c>
    </row>
    <row r="30" spans="1:8" ht="64">
      <c r="A30" s="9" t="s">
        <v>144</v>
      </c>
      <c r="B30" s="10" t="s">
        <v>1395</v>
      </c>
      <c r="C30" s="10" t="s">
        <v>1396</v>
      </c>
      <c r="D30" s="10" t="s">
        <v>1403</v>
      </c>
      <c r="E30" s="18">
        <v>43378</v>
      </c>
      <c r="F30" s="10" t="s">
        <v>1404</v>
      </c>
      <c r="G30" s="10" t="s">
        <v>762</v>
      </c>
      <c r="H30" s="11" t="s">
        <v>1501</v>
      </c>
    </row>
    <row r="31" spans="1:8" ht="64">
      <c r="A31" s="9" t="s">
        <v>144</v>
      </c>
      <c r="B31" s="10" t="s">
        <v>1395</v>
      </c>
      <c r="C31" s="10" t="s">
        <v>1396</v>
      </c>
      <c r="D31" s="10" t="s">
        <v>1405</v>
      </c>
      <c r="E31" s="18">
        <v>43378</v>
      </c>
      <c r="F31" s="10" t="s">
        <v>1406</v>
      </c>
      <c r="G31" s="10" t="s">
        <v>762</v>
      </c>
      <c r="H31" s="11" t="s">
        <v>1501</v>
      </c>
    </row>
    <row r="32" spans="1:8" ht="128">
      <c r="A32" s="9" t="s">
        <v>220</v>
      </c>
      <c r="B32" s="10" t="s">
        <v>1407</v>
      </c>
      <c r="C32" s="10" t="s">
        <v>1408</v>
      </c>
      <c r="D32" s="10" t="s">
        <v>1409</v>
      </c>
      <c r="E32" s="18">
        <v>43376</v>
      </c>
      <c r="F32" s="10" t="s">
        <v>1410</v>
      </c>
      <c r="G32" s="10" t="s">
        <v>1579</v>
      </c>
      <c r="H32" s="11" t="s">
        <v>1502</v>
      </c>
    </row>
    <row r="33" spans="1:8" ht="112">
      <c r="A33" s="9" t="s">
        <v>220</v>
      </c>
      <c r="B33" s="10" t="s">
        <v>1366</v>
      </c>
      <c r="C33" s="10" t="s">
        <v>1367</v>
      </c>
      <c r="D33" s="10" t="s">
        <v>1368</v>
      </c>
      <c r="E33" s="18">
        <v>43332</v>
      </c>
      <c r="F33" s="10" t="s">
        <v>1503</v>
      </c>
      <c r="G33" s="10" t="s">
        <v>754</v>
      </c>
      <c r="H33" s="11" t="s">
        <v>1557</v>
      </c>
    </row>
    <row r="34" spans="1:8" ht="112">
      <c r="A34" s="9" t="s">
        <v>144</v>
      </c>
      <c r="B34" s="10" t="s">
        <v>1377</v>
      </c>
      <c r="C34" s="10" t="s">
        <v>1378</v>
      </c>
      <c r="D34" s="10" t="s">
        <v>1379</v>
      </c>
      <c r="E34" s="18">
        <v>43319</v>
      </c>
      <c r="F34" s="10" t="s">
        <v>1380</v>
      </c>
      <c r="G34" s="10" t="s">
        <v>1579</v>
      </c>
      <c r="H34" s="11" t="s">
        <v>1393</v>
      </c>
    </row>
    <row r="35" spans="1:8" ht="96">
      <c r="A35" s="9" t="s">
        <v>144</v>
      </c>
      <c r="B35" s="10" t="s">
        <v>1377</v>
      </c>
      <c r="C35" s="10" t="s">
        <v>1378</v>
      </c>
      <c r="D35" s="10" t="s">
        <v>1381</v>
      </c>
      <c r="E35" s="18">
        <v>43319</v>
      </c>
      <c r="F35" s="10" t="s">
        <v>1382</v>
      </c>
      <c r="G35" s="10" t="s">
        <v>1579</v>
      </c>
      <c r="H35" s="11" t="s">
        <v>1394</v>
      </c>
    </row>
    <row r="36" spans="1:8" ht="160">
      <c r="A36" s="9" t="s">
        <v>144</v>
      </c>
      <c r="B36" s="10" t="s">
        <v>1369</v>
      </c>
      <c r="C36" s="10" t="s">
        <v>1370</v>
      </c>
      <c r="D36" s="10" t="s">
        <v>1371</v>
      </c>
      <c r="E36" s="18">
        <v>43319</v>
      </c>
      <c r="F36" s="10" t="s">
        <v>1372</v>
      </c>
      <c r="G36" s="10" t="s">
        <v>1579</v>
      </c>
      <c r="H36" s="11" t="s">
        <v>1390</v>
      </c>
    </row>
    <row r="37" spans="1:8" ht="64">
      <c r="A37" s="9" t="s">
        <v>144</v>
      </c>
      <c r="B37" s="10" t="s">
        <v>1369</v>
      </c>
      <c r="C37" s="10" t="s">
        <v>1370</v>
      </c>
      <c r="D37" s="10" t="s">
        <v>1373</v>
      </c>
      <c r="E37" s="18">
        <v>43319</v>
      </c>
      <c r="F37" s="10" t="s">
        <v>1374</v>
      </c>
      <c r="G37" s="10" t="s">
        <v>1579</v>
      </c>
      <c r="H37" s="11" t="s">
        <v>1391</v>
      </c>
    </row>
    <row r="38" spans="1:8" ht="80">
      <c r="A38" s="9" t="s">
        <v>144</v>
      </c>
      <c r="B38" s="10" t="s">
        <v>1369</v>
      </c>
      <c r="C38" s="10" t="s">
        <v>1370</v>
      </c>
      <c r="D38" s="10" t="s">
        <v>1375</v>
      </c>
      <c r="E38" s="18">
        <v>43319</v>
      </c>
      <c r="F38" s="10" t="s">
        <v>1376</v>
      </c>
      <c r="G38" s="10" t="s">
        <v>1579</v>
      </c>
      <c r="H38" s="11" t="s">
        <v>1392</v>
      </c>
    </row>
    <row r="39" spans="1:8" ht="64">
      <c r="A39" s="9" t="s">
        <v>144</v>
      </c>
      <c r="B39" s="10" t="s">
        <v>1325</v>
      </c>
      <c r="C39" s="10" t="s">
        <v>1326</v>
      </c>
      <c r="D39" s="10" t="s">
        <v>1327</v>
      </c>
      <c r="E39" s="18">
        <v>43265</v>
      </c>
      <c r="F39" s="10" t="s">
        <v>1328</v>
      </c>
      <c r="G39" s="10" t="s">
        <v>1579</v>
      </c>
      <c r="H39" s="11" t="s">
        <v>1365</v>
      </c>
    </row>
    <row r="40" spans="1:8" ht="96">
      <c r="A40" s="9" t="s">
        <v>144</v>
      </c>
      <c r="B40" s="10" t="s">
        <v>1319</v>
      </c>
      <c r="C40" s="10" t="s">
        <v>1320</v>
      </c>
      <c r="D40" s="10" t="s">
        <v>1355</v>
      </c>
      <c r="E40" s="18">
        <v>43265</v>
      </c>
      <c r="F40" s="10" t="s">
        <v>1324</v>
      </c>
      <c r="G40" s="10" t="s">
        <v>1579</v>
      </c>
      <c r="H40" s="11" t="s">
        <v>1386</v>
      </c>
    </row>
    <row r="41" spans="1:8" ht="224">
      <c r="A41" s="9" t="s">
        <v>220</v>
      </c>
      <c r="B41" s="10" t="s">
        <v>1329</v>
      </c>
      <c r="C41" s="10" t="s">
        <v>1330</v>
      </c>
      <c r="D41" s="10" t="s">
        <v>1331</v>
      </c>
      <c r="E41" s="18">
        <v>43265</v>
      </c>
      <c r="F41" s="10" t="s">
        <v>1332</v>
      </c>
      <c r="G41" s="10" t="s">
        <v>1579</v>
      </c>
      <c r="H41" s="11" t="s">
        <v>1504</v>
      </c>
    </row>
    <row r="42" spans="1:8" ht="96">
      <c r="A42" s="9" t="s">
        <v>220</v>
      </c>
      <c r="B42" s="10" t="s">
        <v>1329</v>
      </c>
      <c r="C42" s="10" t="s">
        <v>1330</v>
      </c>
      <c r="D42" s="10" t="s">
        <v>1333</v>
      </c>
      <c r="E42" s="18">
        <v>43265</v>
      </c>
      <c r="F42" s="10" t="s">
        <v>1334</v>
      </c>
      <c r="G42" s="10" t="s">
        <v>1579</v>
      </c>
      <c r="H42" s="11" t="s">
        <v>1504</v>
      </c>
    </row>
    <row r="43" spans="1:8" ht="96">
      <c r="A43" s="9" t="s">
        <v>220</v>
      </c>
      <c r="B43" s="10" t="s">
        <v>1329</v>
      </c>
      <c r="C43" s="10" t="s">
        <v>1330</v>
      </c>
      <c r="D43" s="10" t="s">
        <v>1337</v>
      </c>
      <c r="E43" s="18">
        <v>43265</v>
      </c>
      <c r="F43" s="10" t="s">
        <v>1338</v>
      </c>
      <c r="G43" s="10" t="s">
        <v>1579</v>
      </c>
      <c r="H43" s="11" t="s">
        <v>1504</v>
      </c>
    </row>
    <row r="44" spans="1:8" ht="96">
      <c r="A44" s="9" t="s">
        <v>220</v>
      </c>
      <c r="B44" s="10" t="s">
        <v>1329</v>
      </c>
      <c r="C44" s="10" t="s">
        <v>1330</v>
      </c>
      <c r="D44" s="10" t="s">
        <v>1335</v>
      </c>
      <c r="E44" s="18">
        <v>43265</v>
      </c>
      <c r="F44" s="10" t="s">
        <v>1336</v>
      </c>
      <c r="G44" s="10" t="s">
        <v>1579</v>
      </c>
      <c r="H44" s="11" t="s">
        <v>1504</v>
      </c>
    </row>
    <row r="45" spans="1:8" ht="96">
      <c r="A45" s="9" t="s">
        <v>220</v>
      </c>
      <c r="B45" s="10" t="s">
        <v>1329</v>
      </c>
      <c r="C45" s="10" t="s">
        <v>1330</v>
      </c>
      <c r="D45" s="10" t="s">
        <v>1339</v>
      </c>
      <c r="E45" s="18">
        <v>43265</v>
      </c>
      <c r="F45" s="10" t="s">
        <v>1340</v>
      </c>
      <c r="G45" s="10" t="s">
        <v>1579</v>
      </c>
      <c r="H45" s="11" t="s">
        <v>1504</v>
      </c>
    </row>
    <row r="46" spans="1:8" ht="96">
      <c r="A46" s="9" t="s">
        <v>220</v>
      </c>
      <c r="B46" s="10" t="s">
        <v>1329</v>
      </c>
      <c r="C46" s="10" t="s">
        <v>1330</v>
      </c>
      <c r="D46" s="10" t="s">
        <v>1341</v>
      </c>
      <c r="E46" s="18">
        <v>43265</v>
      </c>
      <c r="F46" s="10" t="s">
        <v>1342</v>
      </c>
      <c r="G46" s="10" t="s">
        <v>1579</v>
      </c>
      <c r="H46" s="11" t="s">
        <v>1504</v>
      </c>
    </row>
    <row r="47" spans="1:8" ht="96">
      <c r="A47" s="9" t="s">
        <v>220</v>
      </c>
      <c r="B47" s="10" t="s">
        <v>1329</v>
      </c>
      <c r="C47" s="10" t="s">
        <v>1330</v>
      </c>
      <c r="D47" s="10" t="s">
        <v>1343</v>
      </c>
      <c r="E47" s="18">
        <v>43265</v>
      </c>
      <c r="F47" s="10" t="s">
        <v>1344</v>
      </c>
      <c r="G47" s="10" t="s">
        <v>1579</v>
      </c>
      <c r="H47" s="11" t="s">
        <v>1504</v>
      </c>
    </row>
    <row r="48" spans="1:8" ht="96">
      <c r="A48" s="9" t="s">
        <v>144</v>
      </c>
      <c r="B48" s="10" t="s">
        <v>1319</v>
      </c>
      <c r="C48" s="10" t="s">
        <v>1320</v>
      </c>
      <c r="D48" s="10" t="s">
        <v>1353</v>
      </c>
      <c r="E48" s="18">
        <v>43265</v>
      </c>
      <c r="F48" s="10" t="s">
        <v>1322</v>
      </c>
      <c r="G48" s="10" t="s">
        <v>762</v>
      </c>
      <c r="H48" s="11" t="s">
        <v>1384</v>
      </c>
    </row>
    <row r="49" spans="1:8" ht="80">
      <c r="A49" s="9" t="s">
        <v>144</v>
      </c>
      <c r="B49" s="10" t="s">
        <v>1319</v>
      </c>
      <c r="C49" s="10" t="s">
        <v>1320</v>
      </c>
      <c r="D49" s="10" t="s">
        <v>1354</v>
      </c>
      <c r="E49" s="18">
        <v>43265</v>
      </c>
      <c r="F49" s="10" t="s">
        <v>1323</v>
      </c>
      <c r="G49" s="10" t="s">
        <v>762</v>
      </c>
      <c r="H49" s="11" t="s">
        <v>1385</v>
      </c>
    </row>
    <row r="50" spans="1:8" ht="64">
      <c r="A50" s="9" t="s">
        <v>144</v>
      </c>
      <c r="B50" s="10" t="s">
        <v>1319</v>
      </c>
      <c r="C50" s="10" t="s">
        <v>1320</v>
      </c>
      <c r="D50" s="10" t="s">
        <v>1352</v>
      </c>
      <c r="E50" s="18">
        <v>43265</v>
      </c>
      <c r="F50" s="10" t="s">
        <v>1321</v>
      </c>
      <c r="G50" s="10" t="s">
        <v>764</v>
      </c>
      <c r="H50" s="11" t="s">
        <v>1383</v>
      </c>
    </row>
    <row r="51" spans="1:8" ht="64">
      <c r="A51" s="9" t="s">
        <v>1</v>
      </c>
      <c r="B51" s="10" t="s">
        <v>1345</v>
      </c>
      <c r="C51" s="10" t="s">
        <v>1346</v>
      </c>
      <c r="D51" s="10" t="s">
        <v>1347</v>
      </c>
      <c r="E51" s="18">
        <v>43256</v>
      </c>
      <c r="F51" s="10" t="s">
        <v>1348</v>
      </c>
      <c r="G51" s="10" t="s">
        <v>1579</v>
      </c>
      <c r="H51" s="11" t="s">
        <v>1349</v>
      </c>
    </row>
    <row r="52" spans="1:8" ht="64">
      <c r="A52" s="9" t="s">
        <v>144</v>
      </c>
      <c r="B52" s="10" t="s">
        <v>1312</v>
      </c>
      <c r="C52" s="10" t="s">
        <v>1313</v>
      </c>
      <c r="D52" s="10" t="s">
        <v>1314</v>
      </c>
      <c r="E52" s="18">
        <v>43231</v>
      </c>
      <c r="F52" s="10" t="s">
        <v>1315</v>
      </c>
      <c r="G52" s="10" t="s">
        <v>1579</v>
      </c>
      <c r="H52" s="11" t="s">
        <v>1318</v>
      </c>
    </row>
    <row r="53" spans="1:8" ht="80">
      <c r="A53" s="9" t="s">
        <v>144</v>
      </c>
      <c r="B53" s="10" t="s">
        <v>1308</v>
      </c>
      <c r="C53" s="10" t="s">
        <v>1309</v>
      </c>
      <c r="D53" s="10" t="s">
        <v>1310</v>
      </c>
      <c r="E53" s="18">
        <v>43229</v>
      </c>
      <c r="F53" s="10" t="s">
        <v>1316</v>
      </c>
      <c r="G53" s="10" t="s">
        <v>1579</v>
      </c>
      <c r="H53" s="11" t="s">
        <v>1387</v>
      </c>
    </row>
    <row r="54" spans="1:8" ht="80">
      <c r="A54" s="9" t="s">
        <v>144</v>
      </c>
      <c r="B54" s="10" t="s">
        <v>1276</v>
      </c>
      <c r="C54" s="10" t="s">
        <v>1277</v>
      </c>
      <c r="D54" s="10" t="s">
        <v>1278</v>
      </c>
      <c r="E54" s="18">
        <v>43214</v>
      </c>
      <c r="F54" s="10" t="s">
        <v>1505</v>
      </c>
      <c r="G54" s="10" t="s">
        <v>1579</v>
      </c>
      <c r="H54" s="11" t="s">
        <v>1388</v>
      </c>
    </row>
    <row r="55" spans="1:8" ht="176">
      <c r="A55" s="9" t="s">
        <v>1</v>
      </c>
      <c r="B55" s="10" t="s">
        <v>1279</v>
      </c>
      <c r="C55" s="10" t="s">
        <v>1280</v>
      </c>
      <c r="D55" s="10" t="s">
        <v>1281</v>
      </c>
      <c r="E55" s="18">
        <v>43210</v>
      </c>
      <c r="F55" s="10" t="s">
        <v>1506</v>
      </c>
      <c r="G55" s="10" t="s">
        <v>1579</v>
      </c>
      <c r="H55" s="11" t="s">
        <v>1282</v>
      </c>
    </row>
    <row r="56" spans="1:8" ht="192">
      <c r="A56" s="9" t="s">
        <v>1</v>
      </c>
      <c r="B56" s="10" t="s">
        <v>1283</v>
      </c>
      <c r="C56" s="10" t="s">
        <v>1284</v>
      </c>
      <c r="D56" s="10" t="s">
        <v>1285</v>
      </c>
      <c r="E56" s="18">
        <v>43208</v>
      </c>
      <c r="F56" s="10" t="s">
        <v>1286</v>
      </c>
      <c r="G56" s="10" t="s">
        <v>1579</v>
      </c>
      <c r="H56" s="11" t="s">
        <v>1287</v>
      </c>
    </row>
    <row r="57" spans="1:8" ht="96">
      <c r="A57" s="9" t="s">
        <v>1</v>
      </c>
      <c r="B57" s="10" t="s">
        <v>1297</v>
      </c>
      <c r="C57" s="10" t="s">
        <v>1298</v>
      </c>
      <c r="D57" s="10" t="s">
        <v>1299</v>
      </c>
      <c r="E57" s="18">
        <v>43200</v>
      </c>
      <c r="F57" s="10" t="s">
        <v>1508</v>
      </c>
      <c r="G57" s="10" t="s">
        <v>1579</v>
      </c>
      <c r="H57" s="11" t="s">
        <v>1300</v>
      </c>
    </row>
    <row r="58" spans="1:8" ht="96">
      <c r="A58" s="9" t="s">
        <v>1</v>
      </c>
      <c r="B58" s="10" t="s">
        <v>1292</v>
      </c>
      <c r="C58" s="10" t="s">
        <v>1293</v>
      </c>
      <c r="D58" s="10" t="s">
        <v>1294</v>
      </c>
      <c r="E58" s="18">
        <v>43200</v>
      </c>
      <c r="F58" s="10" t="s">
        <v>1295</v>
      </c>
      <c r="G58" s="10" t="s">
        <v>1579</v>
      </c>
      <c r="H58" s="11" t="s">
        <v>1296</v>
      </c>
    </row>
    <row r="59" spans="1:8" ht="96">
      <c r="A59" s="9" t="s">
        <v>1</v>
      </c>
      <c r="B59" s="10" t="s">
        <v>1288</v>
      </c>
      <c r="C59" s="10" t="s">
        <v>1289</v>
      </c>
      <c r="D59" s="10" t="s">
        <v>1290</v>
      </c>
      <c r="E59" s="18">
        <v>43200</v>
      </c>
      <c r="F59" s="10" t="s">
        <v>1507</v>
      </c>
      <c r="G59" s="10" t="s">
        <v>1579</v>
      </c>
      <c r="H59" s="11" t="s">
        <v>1291</v>
      </c>
    </row>
    <row r="60" spans="1:8" ht="80">
      <c r="A60" s="9" t="s">
        <v>1</v>
      </c>
      <c r="B60" s="10" t="s">
        <v>1301</v>
      </c>
      <c r="C60" s="10" t="s">
        <v>1302</v>
      </c>
      <c r="D60" s="10" t="s">
        <v>1303</v>
      </c>
      <c r="E60" s="18">
        <v>43192</v>
      </c>
      <c r="F60" s="10" t="s">
        <v>1304</v>
      </c>
      <c r="G60" s="10" t="s">
        <v>1579</v>
      </c>
      <c r="H60" s="11" t="s">
        <v>1305</v>
      </c>
    </row>
    <row r="61" spans="1:8" ht="96">
      <c r="A61" s="9" t="s">
        <v>144</v>
      </c>
      <c r="B61" s="10" t="s">
        <v>1267</v>
      </c>
      <c r="C61" s="10" t="s">
        <v>1268</v>
      </c>
      <c r="D61" s="10" t="s">
        <v>1269</v>
      </c>
      <c r="E61" s="18">
        <v>43187</v>
      </c>
      <c r="F61" s="10" t="s">
        <v>1270</v>
      </c>
      <c r="G61" s="10" t="s">
        <v>1579</v>
      </c>
      <c r="H61" s="11" t="s">
        <v>1389</v>
      </c>
    </row>
    <row r="62" spans="1:8" ht="64">
      <c r="A62" s="9" t="s">
        <v>1</v>
      </c>
      <c r="B62" s="10" t="s">
        <v>1271</v>
      </c>
      <c r="C62" s="10" t="s">
        <v>1272</v>
      </c>
      <c r="D62" s="10" t="s">
        <v>1273</v>
      </c>
      <c r="E62" s="18">
        <v>43174</v>
      </c>
      <c r="F62" s="10" t="s">
        <v>1274</v>
      </c>
      <c r="G62" s="10" t="s">
        <v>1579</v>
      </c>
      <c r="H62" s="11" t="s">
        <v>1275</v>
      </c>
    </row>
    <row r="63" spans="1:8" ht="112">
      <c r="A63" s="9" t="s">
        <v>1</v>
      </c>
      <c r="B63" s="10" t="s">
        <v>1262</v>
      </c>
      <c r="C63" s="10" t="s">
        <v>1263</v>
      </c>
      <c r="D63" s="10" t="s">
        <v>1264</v>
      </c>
      <c r="E63" s="18">
        <v>43139</v>
      </c>
      <c r="F63" s="10" t="s">
        <v>1265</v>
      </c>
      <c r="G63" s="10" t="s">
        <v>1579</v>
      </c>
      <c r="H63" s="11" t="s">
        <v>1266</v>
      </c>
    </row>
    <row r="64" spans="1:8" ht="64">
      <c r="A64" s="9" t="s">
        <v>144</v>
      </c>
      <c r="B64" s="10" t="s">
        <v>1257</v>
      </c>
      <c r="C64" s="10" t="s">
        <v>1258</v>
      </c>
      <c r="D64" s="10" t="s">
        <v>1259</v>
      </c>
      <c r="E64" s="18">
        <v>43133</v>
      </c>
      <c r="F64" s="10" t="s">
        <v>1260</v>
      </c>
      <c r="G64" s="10" t="s">
        <v>1579</v>
      </c>
      <c r="H64" s="11" t="s">
        <v>1261</v>
      </c>
    </row>
    <row r="65" spans="1:8" ht="48">
      <c r="A65" s="9" t="s">
        <v>1</v>
      </c>
      <c r="B65" s="10" t="s">
        <v>885</v>
      </c>
      <c r="C65" s="10" t="s">
        <v>886</v>
      </c>
      <c r="D65" s="10" t="s">
        <v>887</v>
      </c>
      <c r="E65" s="18">
        <v>43121</v>
      </c>
      <c r="F65" s="10" t="s">
        <v>888</v>
      </c>
      <c r="G65" s="10" t="s">
        <v>1579</v>
      </c>
      <c r="H65" s="11" t="s">
        <v>889</v>
      </c>
    </row>
    <row r="66" spans="1:8" ht="48">
      <c r="A66" s="9" t="s">
        <v>1</v>
      </c>
      <c r="B66" s="10" t="s">
        <v>880</v>
      </c>
      <c r="C66" s="10" t="s">
        <v>881</v>
      </c>
      <c r="D66" s="10" t="s">
        <v>882</v>
      </c>
      <c r="E66" s="18">
        <v>43121</v>
      </c>
      <c r="F66" s="10" t="s">
        <v>883</v>
      </c>
      <c r="G66" s="10" t="s">
        <v>1579</v>
      </c>
      <c r="H66" s="11" t="s">
        <v>884</v>
      </c>
    </row>
    <row r="67" spans="1:8" ht="64">
      <c r="A67" s="9" t="s">
        <v>1</v>
      </c>
      <c r="B67" s="10" t="s">
        <v>892</v>
      </c>
      <c r="C67" s="10" t="s">
        <v>893</v>
      </c>
      <c r="D67" s="10" t="s">
        <v>894</v>
      </c>
      <c r="E67" s="18">
        <v>43119</v>
      </c>
      <c r="F67" s="10" t="s">
        <v>895</v>
      </c>
      <c r="G67" s="10" t="s">
        <v>1579</v>
      </c>
      <c r="H67" s="11" t="s">
        <v>896</v>
      </c>
    </row>
    <row r="68" spans="1:8" ht="64">
      <c r="A68" s="9" t="s">
        <v>1</v>
      </c>
      <c r="B68" s="10" t="s">
        <v>890</v>
      </c>
      <c r="C68" s="10" t="s">
        <v>891</v>
      </c>
      <c r="D68" s="10" t="s">
        <v>1509</v>
      </c>
      <c r="E68" s="18">
        <v>43115</v>
      </c>
      <c r="F68" s="10" t="s">
        <v>1510</v>
      </c>
      <c r="G68" s="10" t="s">
        <v>1579</v>
      </c>
      <c r="H68" s="11" t="s">
        <v>1511</v>
      </c>
    </row>
    <row r="69" spans="1:8" ht="112">
      <c r="A69" s="9" t="s">
        <v>220</v>
      </c>
      <c r="B69" s="10" t="s">
        <v>853</v>
      </c>
      <c r="C69" s="10" t="s">
        <v>854</v>
      </c>
      <c r="D69" s="10" t="s">
        <v>855</v>
      </c>
      <c r="E69" s="18">
        <v>43091</v>
      </c>
      <c r="F69" s="10" t="s">
        <v>1512</v>
      </c>
      <c r="G69" s="10" t="s">
        <v>1579</v>
      </c>
      <c r="H69" s="11" t="s">
        <v>1513</v>
      </c>
    </row>
    <row r="70" spans="1:8" ht="160">
      <c r="A70" s="9" t="s">
        <v>220</v>
      </c>
      <c r="B70" s="10" t="s">
        <v>850</v>
      </c>
      <c r="C70" s="10" t="s">
        <v>851</v>
      </c>
      <c r="D70" s="10" t="s">
        <v>852</v>
      </c>
      <c r="E70" s="18">
        <v>43056</v>
      </c>
      <c r="F70" s="10" t="s">
        <v>1514</v>
      </c>
      <c r="G70" s="10" t="s">
        <v>1579</v>
      </c>
      <c r="H70" s="11" t="s">
        <v>1515</v>
      </c>
    </row>
    <row r="71" spans="1:8" ht="64">
      <c r="A71" s="9" t="s">
        <v>144</v>
      </c>
      <c r="B71" s="10" t="s">
        <v>847</v>
      </c>
      <c r="C71" s="10" t="s">
        <v>848</v>
      </c>
      <c r="D71" s="10" t="s">
        <v>849</v>
      </c>
      <c r="E71" s="18">
        <v>43043</v>
      </c>
      <c r="F71" s="10" t="s">
        <v>874</v>
      </c>
      <c r="G71" s="10" t="s">
        <v>1579</v>
      </c>
      <c r="H71" s="11" t="s">
        <v>875</v>
      </c>
    </row>
    <row r="72" spans="1:8" ht="272">
      <c r="A72" s="9" t="s">
        <v>1</v>
      </c>
      <c r="B72" s="10" t="s">
        <v>843</v>
      </c>
      <c r="C72" s="10" t="s">
        <v>844</v>
      </c>
      <c r="D72" s="10" t="s">
        <v>845</v>
      </c>
      <c r="E72" s="18">
        <v>43041</v>
      </c>
      <c r="F72" s="10" t="s">
        <v>857</v>
      </c>
      <c r="G72" s="10" t="s">
        <v>764</v>
      </c>
      <c r="H72" s="11" t="s">
        <v>1576</v>
      </c>
    </row>
    <row r="73" spans="1:8" ht="112">
      <c r="A73" s="9" t="s">
        <v>1</v>
      </c>
      <c r="B73" s="10" t="s">
        <v>843</v>
      </c>
      <c r="C73" s="10" t="s">
        <v>844</v>
      </c>
      <c r="D73" s="10" t="s">
        <v>846</v>
      </c>
      <c r="E73" s="18">
        <v>43041</v>
      </c>
      <c r="F73" s="10" t="s">
        <v>858</v>
      </c>
      <c r="G73" s="10" t="s">
        <v>764</v>
      </c>
      <c r="H73" s="11" t="s">
        <v>1558</v>
      </c>
    </row>
    <row r="74" spans="1:8" ht="80">
      <c r="A74" s="9" t="s">
        <v>144</v>
      </c>
      <c r="B74" s="10" t="s">
        <v>800</v>
      </c>
      <c r="C74" s="10" t="s">
        <v>801</v>
      </c>
      <c r="D74" s="10" t="s">
        <v>842</v>
      </c>
      <c r="E74" s="18">
        <v>43032</v>
      </c>
      <c r="F74" s="10" t="s">
        <v>802</v>
      </c>
      <c r="G74" s="10" t="s">
        <v>1579</v>
      </c>
      <c r="H74" s="11" t="s">
        <v>877</v>
      </c>
    </row>
    <row r="75" spans="1:8" ht="80">
      <c r="A75" s="9" t="s">
        <v>144</v>
      </c>
      <c r="B75" s="10" t="s">
        <v>839</v>
      </c>
      <c r="C75" s="10" t="s">
        <v>840</v>
      </c>
      <c r="D75" s="10" t="s">
        <v>841</v>
      </c>
      <c r="E75" s="18">
        <v>43031</v>
      </c>
      <c r="F75" s="10" t="s">
        <v>876</v>
      </c>
      <c r="G75" s="10" t="s">
        <v>1579</v>
      </c>
      <c r="H75" s="11" t="s">
        <v>1306</v>
      </c>
    </row>
    <row r="76" spans="1:8" ht="128">
      <c r="A76" s="9" t="s">
        <v>220</v>
      </c>
      <c r="B76" s="10" t="s">
        <v>803</v>
      </c>
      <c r="C76" s="10" t="s">
        <v>804</v>
      </c>
      <c r="D76" s="10" t="s">
        <v>805</v>
      </c>
      <c r="E76" s="18">
        <v>43012</v>
      </c>
      <c r="F76" s="10" t="s">
        <v>1516</v>
      </c>
      <c r="G76" s="10" t="s">
        <v>766</v>
      </c>
      <c r="H76" s="11" t="s">
        <v>1357</v>
      </c>
    </row>
    <row r="77" spans="1:8" ht="224">
      <c r="A77" s="9" t="s">
        <v>144</v>
      </c>
      <c r="B77" s="10" t="s">
        <v>789</v>
      </c>
      <c r="C77" s="10" t="s">
        <v>790</v>
      </c>
      <c r="D77" s="10" t="s">
        <v>794</v>
      </c>
      <c r="E77" s="18">
        <v>42950</v>
      </c>
      <c r="F77" s="10" t="s">
        <v>1517</v>
      </c>
      <c r="G77" s="10" t="s">
        <v>1579</v>
      </c>
      <c r="H77" s="11" t="s">
        <v>878</v>
      </c>
    </row>
    <row r="78" spans="1:8" ht="48">
      <c r="A78" s="9" t="s">
        <v>144</v>
      </c>
      <c r="B78" s="10" t="s">
        <v>789</v>
      </c>
      <c r="C78" s="10" t="s">
        <v>790</v>
      </c>
      <c r="D78" s="10" t="s">
        <v>791</v>
      </c>
      <c r="E78" s="18">
        <v>42950</v>
      </c>
      <c r="F78" s="10" t="s">
        <v>1446</v>
      </c>
      <c r="G78" s="10" t="s">
        <v>762</v>
      </c>
      <c r="H78" s="11" t="s">
        <v>1362</v>
      </c>
    </row>
    <row r="79" spans="1:8" ht="80">
      <c r="A79" s="9" t="s">
        <v>144</v>
      </c>
      <c r="B79" s="10" t="s">
        <v>789</v>
      </c>
      <c r="C79" s="10" t="s">
        <v>790</v>
      </c>
      <c r="D79" s="10" t="s">
        <v>792</v>
      </c>
      <c r="E79" s="18">
        <v>42950</v>
      </c>
      <c r="F79" s="10" t="s">
        <v>1447</v>
      </c>
      <c r="G79" s="10" t="s">
        <v>762</v>
      </c>
      <c r="H79" s="11" t="s">
        <v>1363</v>
      </c>
    </row>
    <row r="80" spans="1:8" ht="80">
      <c r="A80" s="9" t="s">
        <v>144</v>
      </c>
      <c r="B80" s="10" t="s">
        <v>789</v>
      </c>
      <c r="C80" s="10" t="s">
        <v>790</v>
      </c>
      <c r="D80" s="10" t="s">
        <v>793</v>
      </c>
      <c r="E80" s="18">
        <v>42950</v>
      </c>
      <c r="F80" s="10" t="s">
        <v>1448</v>
      </c>
      <c r="G80" s="10" t="s">
        <v>762</v>
      </c>
      <c r="H80" s="11" t="s">
        <v>1364</v>
      </c>
    </row>
    <row r="81" spans="1:8" ht="240">
      <c r="A81" s="9" t="s">
        <v>144</v>
      </c>
      <c r="B81" s="10" t="s">
        <v>789</v>
      </c>
      <c r="C81" s="10" t="s">
        <v>790</v>
      </c>
      <c r="D81" s="10" t="s">
        <v>795</v>
      </c>
      <c r="E81" s="18">
        <v>42950</v>
      </c>
      <c r="F81" s="10" t="s">
        <v>1518</v>
      </c>
      <c r="G81" s="10" t="s">
        <v>762</v>
      </c>
      <c r="H81" s="11" t="s">
        <v>1519</v>
      </c>
    </row>
    <row r="82" spans="1:8" ht="112">
      <c r="A82" s="9" t="s">
        <v>1</v>
      </c>
      <c r="B82" s="10" t="s">
        <v>786</v>
      </c>
      <c r="C82" s="10" t="s">
        <v>787</v>
      </c>
      <c r="D82" s="10" t="s">
        <v>788</v>
      </c>
      <c r="E82" s="18">
        <v>42928</v>
      </c>
      <c r="F82" s="10" t="s">
        <v>897</v>
      </c>
      <c r="G82" s="10" t="s">
        <v>1579</v>
      </c>
      <c r="H82" s="11" t="s">
        <v>898</v>
      </c>
    </row>
    <row r="83" spans="1:8" ht="144">
      <c r="A83" s="9" t="s">
        <v>1</v>
      </c>
      <c r="B83" s="10" t="s">
        <v>751</v>
      </c>
      <c r="C83" s="10" t="s">
        <v>752</v>
      </c>
      <c r="D83" s="10" t="s">
        <v>753</v>
      </c>
      <c r="E83" s="18">
        <v>42907</v>
      </c>
      <c r="F83" s="10" t="s">
        <v>1520</v>
      </c>
      <c r="G83" s="10" t="s">
        <v>1579</v>
      </c>
      <c r="H83" s="11" t="s">
        <v>899</v>
      </c>
    </row>
    <row r="84" spans="1:8" ht="96">
      <c r="A84" s="9" t="s">
        <v>144</v>
      </c>
      <c r="B84" s="10" t="s">
        <v>758</v>
      </c>
      <c r="C84" s="10" t="s">
        <v>759</v>
      </c>
      <c r="D84" s="10" t="s">
        <v>760</v>
      </c>
      <c r="E84" s="18">
        <v>42902</v>
      </c>
      <c r="F84" s="10" t="s">
        <v>1107</v>
      </c>
      <c r="G84" s="10" t="s">
        <v>1579</v>
      </c>
      <c r="H84" s="11" t="s">
        <v>1108</v>
      </c>
    </row>
    <row r="85" spans="1:8" ht="112">
      <c r="A85" s="9" t="s">
        <v>220</v>
      </c>
      <c r="B85" s="10" t="s">
        <v>748</v>
      </c>
      <c r="C85" s="10" t="s">
        <v>749</v>
      </c>
      <c r="D85" s="10" t="s">
        <v>777</v>
      </c>
      <c r="E85" s="18">
        <v>42898</v>
      </c>
      <c r="F85" s="10" t="s">
        <v>1521</v>
      </c>
      <c r="G85" s="10" t="s">
        <v>764</v>
      </c>
      <c r="H85" s="11" t="s">
        <v>1559</v>
      </c>
    </row>
    <row r="86" spans="1:8" ht="80">
      <c r="A86" s="9" t="s">
        <v>220</v>
      </c>
      <c r="B86" s="10" t="s">
        <v>748</v>
      </c>
      <c r="C86" s="10" t="s">
        <v>749</v>
      </c>
      <c r="D86" s="10" t="s">
        <v>779</v>
      </c>
      <c r="E86" s="18">
        <v>42898</v>
      </c>
      <c r="F86" s="10" t="s">
        <v>807</v>
      </c>
      <c r="G86" s="10" t="s">
        <v>764</v>
      </c>
      <c r="H86" s="11" t="s">
        <v>1561</v>
      </c>
    </row>
    <row r="87" spans="1:8" ht="96">
      <c r="A87" s="9" t="s">
        <v>220</v>
      </c>
      <c r="B87" s="10" t="s">
        <v>748</v>
      </c>
      <c r="C87" s="10" t="s">
        <v>749</v>
      </c>
      <c r="D87" s="10" t="s">
        <v>778</v>
      </c>
      <c r="E87" s="18">
        <v>42898</v>
      </c>
      <c r="F87" s="10" t="s">
        <v>806</v>
      </c>
      <c r="G87" s="10" t="s">
        <v>764</v>
      </c>
      <c r="H87" s="11" t="s">
        <v>1560</v>
      </c>
    </row>
    <row r="88" spans="1:8" ht="96">
      <c r="A88" s="9" t="s">
        <v>220</v>
      </c>
      <c r="B88" s="10" t="s">
        <v>748</v>
      </c>
      <c r="C88" s="10" t="s">
        <v>749</v>
      </c>
      <c r="D88" s="10" t="s">
        <v>780</v>
      </c>
      <c r="E88" s="18">
        <v>42898</v>
      </c>
      <c r="F88" s="10" t="s">
        <v>859</v>
      </c>
      <c r="G88" s="10" t="s">
        <v>764</v>
      </c>
      <c r="H88" s="11" t="s">
        <v>1562</v>
      </c>
    </row>
    <row r="89" spans="1:8" ht="208">
      <c r="A89" s="9" t="s">
        <v>1</v>
      </c>
      <c r="B89" s="10" t="s">
        <v>755</v>
      </c>
      <c r="C89" s="10" t="s">
        <v>756</v>
      </c>
      <c r="D89" s="10" t="s">
        <v>757</v>
      </c>
      <c r="E89" s="18">
        <v>42887</v>
      </c>
      <c r="F89" s="10" t="s">
        <v>900</v>
      </c>
      <c r="G89" s="10" t="s">
        <v>1579</v>
      </c>
      <c r="H89" s="11" t="s">
        <v>901</v>
      </c>
    </row>
    <row r="90" spans="1:8" ht="112">
      <c r="A90" s="9" t="s">
        <v>1</v>
      </c>
      <c r="B90" s="10" t="s">
        <v>727</v>
      </c>
      <c r="C90" s="10" t="s">
        <v>728</v>
      </c>
      <c r="D90" s="10" t="s">
        <v>729</v>
      </c>
      <c r="E90" s="18">
        <v>42885</v>
      </c>
      <c r="F90" s="10" t="s">
        <v>902</v>
      </c>
      <c r="G90" s="10" t="s">
        <v>1579</v>
      </c>
      <c r="H90" s="11" t="s">
        <v>903</v>
      </c>
    </row>
    <row r="91" spans="1:8" ht="144">
      <c r="A91" s="9" t="s">
        <v>220</v>
      </c>
      <c r="B91" s="10" t="s">
        <v>745</v>
      </c>
      <c r="C91" s="10" t="s">
        <v>746</v>
      </c>
      <c r="D91" s="10" t="s">
        <v>747</v>
      </c>
      <c r="E91" s="18">
        <v>42885</v>
      </c>
      <c r="F91" s="10" t="s">
        <v>1144</v>
      </c>
      <c r="G91" s="10" t="s">
        <v>1579</v>
      </c>
      <c r="H91" s="11" t="s">
        <v>1145</v>
      </c>
    </row>
    <row r="92" spans="1:8" ht="288">
      <c r="A92" s="9" t="s">
        <v>220</v>
      </c>
      <c r="B92" s="10" t="s">
        <v>739</v>
      </c>
      <c r="C92" s="10" t="s">
        <v>740</v>
      </c>
      <c r="D92" s="10" t="s">
        <v>742</v>
      </c>
      <c r="E92" s="18">
        <v>42880</v>
      </c>
      <c r="F92" s="10" t="s">
        <v>743</v>
      </c>
      <c r="G92" s="10" t="s">
        <v>1522</v>
      </c>
      <c r="H92" s="11" t="s">
        <v>1524</v>
      </c>
    </row>
    <row r="93" spans="1:8" ht="176">
      <c r="A93" s="9" t="s">
        <v>220</v>
      </c>
      <c r="B93" s="10" t="s">
        <v>739</v>
      </c>
      <c r="C93" s="10" t="s">
        <v>740</v>
      </c>
      <c r="D93" s="10" t="s">
        <v>741</v>
      </c>
      <c r="E93" s="18">
        <v>42880</v>
      </c>
      <c r="F93" s="10" t="s">
        <v>865</v>
      </c>
      <c r="G93" s="10" t="s">
        <v>764</v>
      </c>
      <c r="H93" s="11" t="s">
        <v>1523</v>
      </c>
    </row>
    <row r="94" spans="1:8" ht="240">
      <c r="A94" s="9" t="s">
        <v>1</v>
      </c>
      <c r="B94" s="10" t="s">
        <v>730</v>
      </c>
      <c r="C94" s="10" t="s">
        <v>731</v>
      </c>
      <c r="D94" s="10" t="s">
        <v>732</v>
      </c>
      <c r="E94" s="18">
        <v>42878</v>
      </c>
      <c r="F94" s="10" t="s">
        <v>904</v>
      </c>
      <c r="G94" s="10" t="s">
        <v>1579</v>
      </c>
      <c r="H94" s="11" t="s">
        <v>905</v>
      </c>
    </row>
    <row r="95" spans="1:8" ht="96">
      <c r="A95" s="9" t="s">
        <v>220</v>
      </c>
      <c r="B95" s="10" t="s">
        <v>736</v>
      </c>
      <c r="C95" s="10" t="s">
        <v>737</v>
      </c>
      <c r="D95" s="10" t="s">
        <v>738</v>
      </c>
      <c r="E95" s="18">
        <v>42877</v>
      </c>
      <c r="F95" s="10" t="s">
        <v>1146</v>
      </c>
      <c r="G95" s="10" t="s">
        <v>1579</v>
      </c>
      <c r="H95" s="11" t="s">
        <v>1147</v>
      </c>
    </row>
    <row r="96" spans="1:8" ht="96">
      <c r="A96" s="9" t="s">
        <v>1</v>
      </c>
      <c r="B96" s="10" t="s">
        <v>714</v>
      </c>
      <c r="C96" s="10" t="s">
        <v>715</v>
      </c>
      <c r="D96" s="10" t="s">
        <v>716</v>
      </c>
      <c r="E96" s="18">
        <v>42874</v>
      </c>
      <c r="F96" s="10" t="s">
        <v>906</v>
      </c>
      <c r="G96" s="10" t="s">
        <v>1579</v>
      </c>
      <c r="H96" s="11" t="s">
        <v>907</v>
      </c>
    </row>
    <row r="97" spans="1:8" ht="128">
      <c r="A97" s="9" t="s">
        <v>1</v>
      </c>
      <c r="B97" s="10" t="s">
        <v>717</v>
      </c>
      <c r="C97" s="10" t="s">
        <v>718</v>
      </c>
      <c r="D97" s="10" t="s">
        <v>719</v>
      </c>
      <c r="E97" s="18">
        <v>42873</v>
      </c>
      <c r="F97" s="10" t="s">
        <v>908</v>
      </c>
      <c r="G97" s="10" t="s">
        <v>1579</v>
      </c>
      <c r="H97" s="11" t="s">
        <v>909</v>
      </c>
    </row>
    <row r="98" spans="1:8" ht="192">
      <c r="A98" s="9" t="s">
        <v>220</v>
      </c>
      <c r="B98" s="10" t="s">
        <v>733</v>
      </c>
      <c r="C98" s="10" t="s">
        <v>734</v>
      </c>
      <c r="D98" s="10" t="s">
        <v>735</v>
      </c>
      <c r="E98" s="18">
        <v>42873</v>
      </c>
      <c r="F98" s="10" t="s">
        <v>1142</v>
      </c>
      <c r="G98" s="10" t="s">
        <v>1579</v>
      </c>
      <c r="H98" s="11" t="s">
        <v>1143</v>
      </c>
    </row>
    <row r="99" spans="1:8" ht="112">
      <c r="A99" s="9" t="s">
        <v>1</v>
      </c>
      <c r="B99" s="10" t="s">
        <v>720</v>
      </c>
      <c r="C99" s="10" t="s">
        <v>721</v>
      </c>
      <c r="D99" s="10" t="s">
        <v>722</v>
      </c>
      <c r="E99" s="18">
        <v>42872</v>
      </c>
      <c r="F99" s="10" t="s">
        <v>910</v>
      </c>
      <c r="G99" s="10" t="s">
        <v>1579</v>
      </c>
      <c r="H99" s="11" t="s">
        <v>911</v>
      </c>
    </row>
    <row r="100" spans="1:8" ht="96">
      <c r="A100" s="9" t="s">
        <v>1</v>
      </c>
      <c r="B100" s="10" t="s">
        <v>708</v>
      </c>
      <c r="C100" s="10" t="s">
        <v>709</v>
      </c>
      <c r="D100" s="10" t="s">
        <v>710</v>
      </c>
      <c r="E100" s="18">
        <v>42853</v>
      </c>
      <c r="F100" s="10" t="s">
        <v>913</v>
      </c>
      <c r="G100" s="10" t="s">
        <v>1579</v>
      </c>
      <c r="H100" s="11" t="s">
        <v>914</v>
      </c>
    </row>
    <row r="101" spans="1:8" ht="128">
      <c r="A101" s="9" t="s">
        <v>1</v>
      </c>
      <c r="B101" s="10" t="s">
        <v>711</v>
      </c>
      <c r="C101" s="10" t="s">
        <v>712</v>
      </c>
      <c r="D101" s="10" t="s">
        <v>713</v>
      </c>
      <c r="E101" s="18">
        <v>42853</v>
      </c>
      <c r="F101" s="10" t="s">
        <v>915</v>
      </c>
      <c r="G101" s="10" t="s">
        <v>1579</v>
      </c>
      <c r="H101" s="11" t="s">
        <v>916</v>
      </c>
    </row>
    <row r="102" spans="1:8" ht="96">
      <c r="A102" s="9" t="s">
        <v>1</v>
      </c>
      <c r="B102" s="10" t="s">
        <v>723</v>
      </c>
      <c r="C102" s="10" t="s">
        <v>724</v>
      </c>
      <c r="D102" s="10" t="s">
        <v>725</v>
      </c>
      <c r="E102" s="18">
        <v>42851</v>
      </c>
      <c r="F102" s="10" t="s">
        <v>726</v>
      </c>
      <c r="G102" s="10" t="s">
        <v>1579</v>
      </c>
      <c r="H102" s="11" t="s">
        <v>912</v>
      </c>
    </row>
    <row r="103" spans="1:8" ht="192">
      <c r="A103" s="9" t="s">
        <v>1</v>
      </c>
      <c r="B103" s="10" t="s">
        <v>702</v>
      </c>
      <c r="C103" s="10" t="s">
        <v>703</v>
      </c>
      <c r="D103" s="10" t="s">
        <v>704</v>
      </c>
      <c r="E103" s="18">
        <v>42851</v>
      </c>
      <c r="F103" s="10" t="s">
        <v>917</v>
      </c>
      <c r="G103" s="10" t="s">
        <v>1579</v>
      </c>
      <c r="H103" s="11" t="s">
        <v>918</v>
      </c>
    </row>
    <row r="104" spans="1:8" ht="80">
      <c r="A104" s="9" t="s">
        <v>1</v>
      </c>
      <c r="B104" s="10" t="s">
        <v>705</v>
      </c>
      <c r="C104" s="10" t="s">
        <v>706</v>
      </c>
      <c r="D104" s="10" t="s">
        <v>707</v>
      </c>
      <c r="E104" s="18">
        <v>42850</v>
      </c>
      <c r="F104" s="10" t="s">
        <v>922</v>
      </c>
      <c r="G104" s="10" t="s">
        <v>1579</v>
      </c>
      <c r="H104" s="11" t="s">
        <v>923</v>
      </c>
    </row>
    <row r="105" spans="1:8" ht="112">
      <c r="A105" s="9" t="s">
        <v>1</v>
      </c>
      <c r="B105" s="10" t="s">
        <v>694</v>
      </c>
      <c r="C105" s="10" t="s">
        <v>686</v>
      </c>
      <c r="D105" s="10" t="s">
        <v>695</v>
      </c>
      <c r="E105" s="18">
        <v>42825</v>
      </c>
      <c r="F105" s="10" t="s">
        <v>924</v>
      </c>
      <c r="G105" s="10" t="s">
        <v>1579</v>
      </c>
      <c r="H105" s="11" t="s">
        <v>925</v>
      </c>
    </row>
    <row r="106" spans="1:8" ht="128">
      <c r="A106" s="9" t="s">
        <v>144</v>
      </c>
      <c r="B106" s="10" t="s">
        <v>516</v>
      </c>
      <c r="C106" s="10" t="s">
        <v>517</v>
      </c>
      <c r="D106" s="10" t="s">
        <v>518</v>
      </c>
      <c r="E106" s="18">
        <v>42807</v>
      </c>
      <c r="F106" s="10" t="s">
        <v>1109</v>
      </c>
      <c r="G106" s="10" t="s">
        <v>1579</v>
      </c>
      <c r="H106" s="11" t="s">
        <v>1307</v>
      </c>
    </row>
    <row r="107" spans="1:8" ht="112">
      <c r="A107" s="9" t="s">
        <v>220</v>
      </c>
      <c r="B107" s="10" t="s">
        <v>221</v>
      </c>
      <c r="C107" s="10" t="s">
        <v>222</v>
      </c>
      <c r="D107" s="10" t="s">
        <v>223</v>
      </c>
      <c r="E107" s="18">
        <v>42806</v>
      </c>
      <c r="F107" s="10" t="s">
        <v>1148</v>
      </c>
      <c r="G107" s="10" t="s">
        <v>1579</v>
      </c>
      <c r="H107" s="11" t="s">
        <v>796</v>
      </c>
    </row>
    <row r="108" spans="1:8" ht="112">
      <c r="A108" s="9" t="s">
        <v>1</v>
      </c>
      <c r="B108" s="10" t="s">
        <v>99</v>
      </c>
      <c r="C108" s="10" t="s">
        <v>100</v>
      </c>
      <c r="D108" s="10" t="s">
        <v>101</v>
      </c>
      <c r="E108" s="18">
        <v>42755</v>
      </c>
      <c r="F108" s="10" t="s">
        <v>972</v>
      </c>
      <c r="G108" s="10" t="s">
        <v>1579</v>
      </c>
      <c r="H108" s="11" t="s">
        <v>973</v>
      </c>
    </row>
    <row r="109" spans="1:8" ht="64">
      <c r="A109" s="9" t="s">
        <v>220</v>
      </c>
      <c r="B109" s="10" t="s">
        <v>234</v>
      </c>
      <c r="C109" s="10" t="s">
        <v>235</v>
      </c>
      <c r="D109" s="10" t="s">
        <v>236</v>
      </c>
      <c r="E109" s="18">
        <v>42755</v>
      </c>
      <c r="F109" s="10" t="s">
        <v>1154</v>
      </c>
      <c r="G109" s="10" t="s">
        <v>1579</v>
      </c>
      <c r="H109" s="11" t="s">
        <v>1155</v>
      </c>
    </row>
    <row r="110" spans="1:8" ht="144">
      <c r="A110" s="9" t="s">
        <v>1</v>
      </c>
      <c r="B110" s="10" t="s">
        <v>96</v>
      </c>
      <c r="C110" s="10" t="s">
        <v>97</v>
      </c>
      <c r="D110" s="10" t="s">
        <v>98</v>
      </c>
      <c r="E110" s="18">
        <v>42745</v>
      </c>
      <c r="F110" s="10" t="s">
        <v>970</v>
      </c>
      <c r="G110" s="10" t="s">
        <v>1579</v>
      </c>
      <c r="H110" s="11" t="s">
        <v>971</v>
      </c>
    </row>
    <row r="111" spans="1:8" ht="176">
      <c r="A111" s="9" t="s">
        <v>1</v>
      </c>
      <c r="B111" s="10" t="s">
        <v>93</v>
      </c>
      <c r="C111" s="10" t="s">
        <v>94</v>
      </c>
      <c r="D111" s="10" t="s">
        <v>95</v>
      </c>
      <c r="E111" s="18">
        <v>42727</v>
      </c>
      <c r="F111" s="10" t="s">
        <v>968</v>
      </c>
      <c r="G111" s="10" t="s">
        <v>1579</v>
      </c>
      <c r="H111" s="11" t="s">
        <v>969</v>
      </c>
    </row>
    <row r="112" spans="1:8" ht="176">
      <c r="A112" s="9" t="s">
        <v>1</v>
      </c>
      <c r="B112" s="10" t="s">
        <v>90</v>
      </c>
      <c r="C112" s="10" t="s">
        <v>91</v>
      </c>
      <c r="D112" s="10" t="s">
        <v>92</v>
      </c>
      <c r="E112" s="18">
        <v>42726</v>
      </c>
      <c r="F112" s="10" t="s">
        <v>966</v>
      </c>
      <c r="G112" s="10" t="s">
        <v>1579</v>
      </c>
      <c r="H112" s="11" t="s">
        <v>967</v>
      </c>
    </row>
    <row r="113" spans="1:8" ht="192">
      <c r="A113" s="9" t="s">
        <v>1</v>
      </c>
      <c r="B113" s="10" t="s">
        <v>87</v>
      </c>
      <c r="C113" s="10" t="s">
        <v>88</v>
      </c>
      <c r="D113" s="10" t="s">
        <v>89</v>
      </c>
      <c r="E113" s="18">
        <v>42726</v>
      </c>
      <c r="F113" s="10" t="s">
        <v>964</v>
      </c>
      <c r="G113" s="10" t="s">
        <v>1579</v>
      </c>
      <c r="H113" s="11" t="s">
        <v>965</v>
      </c>
    </row>
    <row r="114" spans="1:8" ht="48">
      <c r="A114" s="9" t="s">
        <v>220</v>
      </c>
      <c r="B114" s="10" t="s">
        <v>258</v>
      </c>
      <c r="C114" s="10" t="s">
        <v>259</v>
      </c>
      <c r="D114" s="10" t="s">
        <v>264</v>
      </c>
      <c r="E114" s="18">
        <v>42726</v>
      </c>
      <c r="F114" s="10" t="s">
        <v>860</v>
      </c>
      <c r="G114" s="10" t="s">
        <v>766</v>
      </c>
      <c r="H114" s="11" t="s">
        <v>1351</v>
      </c>
    </row>
    <row r="115" spans="1:8" ht="365">
      <c r="A115" s="9" t="s">
        <v>220</v>
      </c>
      <c r="B115" s="10" t="s">
        <v>258</v>
      </c>
      <c r="C115" s="10" t="s">
        <v>259</v>
      </c>
      <c r="D115" s="10" t="s">
        <v>263</v>
      </c>
      <c r="E115" s="18">
        <v>42726</v>
      </c>
      <c r="F115" s="10" t="s">
        <v>1540</v>
      </c>
      <c r="G115" s="10" t="s">
        <v>766</v>
      </c>
      <c r="H115" s="11" t="s">
        <v>1351</v>
      </c>
    </row>
    <row r="116" spans="1:8" ht="64">
      <c r="A116" s="9" t="s">
        <v>220</v>
      </c>
      <c r="B116" s="10" t="s">
        <v>258</v>
      </c>
      <c r="C116" s="10" t="s">
        <v>259</v>
      </c>
      <c r="D116" s="10" t="s">
        <v>262</v>
      </c>
      <c r="E116" s="18">
        <v>42726</v>
      </c>
      <c r="F116" s="10" t="s">
        <v>861</v>
      </c>
      <c r="G116" s="10" t="s">
        <v>766</v>
      </c>
      <c r="H116" s="11" t="s">
        <v>1351</v>
      </c>
    </row>
    <row r="117" spans="1:8" ht="48">
      <c r="A117" s="9" t="s">
        <v>220</v>
      </c>
      <c r="B117" s="10" t="s">
        <v>258</v>
      </c>
      <c r="C117" s="10" t="s">
        <v>259</v>
      </c>
      <c r="D117" s="10" t="s">
        <v>260</v>
      </c>
      <c r="E117" s="18">
        <v>42726</v>
      </c>
      <c r="F117" s="10" t="s">
        <v>261</v>
      </c>
      <c r="G117" s="10" t="s">
        <v>766</v>
      </c>
      <c r="H117" s="11" t="s">
        <v>1351</v>
      </c>
    </row>
    <row r="118" spans="1:8" ht="48">
      <c r="A118" s="9" t="s">
        <v>220</v>
      </c>
      <c r="B118" s="10" t="s">
        <v>237</v>
      </c>
      <c r="C118" s="10" t="s">
        <v>238</v>
      </c>
      <c r="D118" s="10" t="s">
        <v>239</v>
      </c>
      <c r="E118" s="18">
        <v>42716</v>
      </c>
      <c r="F118" s="10" t="s">
        <v>240</v>
      </c>
      <c r="G118" s="10" t="s">
        <v>1579</v>
      </c>
      <c r="H118" s="11" t="s">
        <v>1156</v>
      </c>
    </row>
    <row r="119" spans="1:8" ht="128">
      <c r="A119" s="9" t="s">
        <v>1</v>
      </c>
      <c r="B119" s="10" t="s">
        <v>84</v>
      </c>
      <c r="C119" s="10" t="s">
        <v>85</v>
      </c>
      <c r="D119" s="10" t="s">
        <v>86</v>
      </c>
      <c r="E119" s="18">
        <v>42710</v>
      </c>
      <c r="F119" s="10" t="s">
        <v>962</v>
      </c>
      <c r="G119" s="10" t="s">
        <v>1579</v>
      </c>
      <c r="H119" s="11" t="s">
        <v>963</v>
      </c>
    </row>
    <row r="120" spans="1:8" ht="112">
      <c r="A120" s="9" t="s">
        <v>1</v>
      </c>
      <c r="B120" s="10" t="s">
        <v>81</v>
      </c>
      <c r="C120" s="10" t="s">
        <v>82</v>
      </c>
      <c r="D120" s="10" t="s">
        <v>83</v>
      </c>
      <c r="E120" s="18">
        <v>42696</v>
      </c>
      <c r="F120" s="10" t="s">
        <v>960</v>
      </c>
      <c r="G120" s="10" t="s">
        <v>1579</v>
      </c>
      <c r="H120" s="11" t="s">
        <v>961</v>
      </c>
    </row>
    <row r="121" spans="1:8" ht="144">
      <c r="A121" s="9" t="s">
        <v>1</v>
      </c>
      <c r="B121" s="10" t="s">
        <v>78</v>
      </c>
      <c r="C121" s="10" t="s">
        <v>79</v>
      </c>
      <c r="D121" s="10" t="s">
        <v>80</v>
      </c>
      <c r="E121" s="18">
        <v>42681</v>
      </c>
      <c r="F121" s="10" t="s">
        <v>958</v>
      </c>
      <c r="G121" s="10" t="s">
        <v>1579</v>
      </c>
      <c r="H121" s="11" t="s">
        <v>959</v>
      </c>
    </row>
    <row r="122" spans="1:8" ht="64">
      <c r="A122" s="9" t="s">
        <v>220</v>
      </c>
      <c r="B122" s="10" t="s">
        <v>241</v>
      </c>
      <c r="C122" s="10" t="s">
        <v>242</v>
      </c>
      <c r="D122" s="10" t="s">
        <v>243</v>
      </c>
      <c r="E122" s="18">
        <v>42680</v>
      </c>
      <c r="F122" s="10" t="s">
        <v>244</v>
      </c>
      <c r="G122" s="10" t="s">
        <v>1579</v>
      </c>
      <c r="H122" s="11" t="s">
        <v>1157</v>
      </c>
    </row>
    <row r="123" spans="1:8" ht="48">
      <c r="A123" s="9" t="s">
        <v>144</v>
      </c>
      <c r="B123" s="10" t="s">
        <v>151</v>
      </c>
      <c r="C123" s="10" t="s">
        <v>152</v>
      </c>
      <c r="D123" s="10" t="s">
        <v>153</v>
      </c>
      <c r="E123" s="18">
        <v>42678</v>
      </c>
      <c r="F123" s="10" t="s">
        <v>154</v>
      </c>
      <c r="G123" s="10" t="s">
        <v>1579</v>
      </c>
      <c r="H123" s="11" t="s">
        <v>1120</v>
      </c>
    </row>
    <row r="124" spans="1:8" ht="96">
      <c r="A124" s="9" t="s">
        <v>144</v>
      </c>
      <c r="B124" s="10" t="s">
        <v>148</v>
      </c>
      <c r="C124" s="10" t="s">
        <v>149</v>
      </c>
      <c r="D124" s="10" t="s">
        <v>150</v>
      </c>
      <c r="E124" s="18">
        <v>42678</v>
      </c>
      <c r="F124" s="10" t="s">
        <v>1118</v>
      </c>
      <c r="G124" s="10" t="s">
        <v>1579</v>
      </c>
      <c r="H124" s="11" t="s">
        <v>1119</v>
      </c>
    </row>
    <row r="125" spans="1:8" ht="64">
      <c r="A125" s="9" t="s">
        <v>144</v>
      </c>
      <c r="B125" s="10" t="s">
        <v>145</v>
      </c>
      <c r="C125" s="10" t="s">
        <v>146</v>
      </c>
      <c r="D125" s="10" t="s">
        <v>147</v>
      </c>
      <c r="E125" s="18">
        <v>42678</v>
      </c>
      <c r="F125" s="10" t="s">
        <v>1138</v>
      </c>
      <c r="G125" s="10" t="s">
        <v>1579</v>
      </c>
      <c r="H125" s="11" t="s">
        <v>1139</v>
      </c>
    </row>
    <row r="126" spans="1:8" ht="80">
      <c r="A126" s="9" t="s">
        <v>220</v>
      </c>
      <c r="B126" s="10" t="s">
        <v>251</v>
      </c>
      <c r="C126" s="10" t="s">
        <v>252</v>
      </c>
      <c r="D126" s="10" t="s">
        <v>253</v>
      </c>
      <c r="E126" s="18">
        <v>42662</v>
      </c>
      <c r="F126" s="10" t="s">
        <v>808</v>
      </c>
      <c r="G126" s="10" t="s">
        <v>1579</v>
      </c>
      <c r="H126" s="11" t="s">
        <v>1160</v>
      </c>
    </row>
    <row r="127" spans="1:8" ht="80">
      <c r="A127" s="9" t="s">
        <v>220</v>
      </c>
      <c r="B127" s="10" t="s">
        <v>247</v>
      </c>
      <c r="C127" s="10" t="s">
        <v>248</v>
      </c>
      <c r="D127" s="10" t="s">
        <v>249</v>
      </c>
      <c r="E127" s="18">
        <v>42662</v>
      </c>
      <c r="F127" s="10" t="s">
        <v>250</v>
      </c>
      <c r="G127" s="10" t="s">
        <v>1579</v>
      </c>
      <c r="H127" s="11" t="s">
        <v>1159</v>
      </c>
    </row>
    <row r="128" spans="1:8" ht="80">
      <c r="A128" s="9" t="s">
        <v>220</v>
      </c>
      <c r="B128" s="10" t="s">
        <v>245</v>
      </c>
      <c r="C128" s="10" t="s">
        <v>246</v>
      </c>
      <c r="D128" s="10" t="s">
        <v>772</v>
      </c>
      <c r="E128" s="18">
        <v>42662</v>
      </c>
      <c r="F128" s="10" t="s">
        <v>773</v>
      </c>
      <c r="G128" s="10" t="s">
        <v>1579</v>
      </c>
      <c r="H128" s="11" t="s">
        <v>1158</v>
      </c>
    </row>
    <row r="129" spans="1:8" ht="144">
      <c r="A129" s="9" t="s">
        <v>144</v>
      </c>
      <c r="B129" s="10" t="s">
        <v>155</v>
      </c>
      <c r="C129" s="10" t="s">
        <v>156</v>
      </c>
      <c r="D129" s="10" t="s">
        <v>157</v>
      </c>
      <c r="E129" s="18">
        <v>42649</v>
      </c>
      <c r="F129" s="10" t="s">
        <v>1121</v>
      </c>
      <c r="G129" s="10" t="s">
        <v>1579</v>
      </c>
      <c r="H129" s="11" t="s">
        <v>1122</v>
      </c>
    </row>
    <row r="130" spans="1:8" ht="272">
      <c r="A130" s="9" t="s">
        <v>1</v>
      </c>
      <c r="B130" s="10" t="s">
        <v>72</v>
      </c>
      <c r="C130" s="10" t="s">
        <v>73</v>
      </c>
      <c r="D130" s="10" t="s">
        <v>74</v>
      </c>
      <c r="E130" s="18">
        <v>42623</v>
      </c>
      <c r="F130" s="10" t="s">
        <v>954</v>
      </c>
      <c r="G130" s="10" t="s">
        <v>1579</v>
      </c>
      <c r="H130" s="11" t="s">
        <v>955</v>
      </c>
    </row>
    <row r="131" spans="1:8" ht="96">
      <c r="A131" s="9" t="s">
        <v>1</v>
      </c>
      <c r="B131" s="10" t="s">
        <v>75</v>
      </c>
      <c r="C131" s="10" t="s">
        <v>76</v>
      </c>
      <c r="D131" s="10" t="s">
        <v>77</v>
      </c>
      <c r="E131" s="18">
        <v>42623</v>
      </c>
      <c r="F131" s="10" t="s">
        <v>956</v>
      </c>
      <c r="G131" s="10" t="s">
        <v>1579</v>
      </c>
      <c r="H131" s="11" t="s">
        <v>957</v>
      </c>
    </row>
    <row r="132" spans="1:8" ht="64">
      <c r="A132" s="9" t="s">
        <v>144</v>
      </c>
      <c r="B132" s="10" t="s">
        <v>158</v>
      </c>
      <c r="C132" s="10" t="s">
        <v>159</v>
      </c>
      <c r="D132" s="10" t="s">
        <v>160</v>
      </c>
      <c r="E132" s="18">
        <v>42621</v>
      </c>
      <c r="F132" s="10" t="s">
        <v>1123</v>
      </c>
      <c r="G132" s="10" t="s">
        <v>1579</v>
      </c>
      <c r="H132" s="11" t="s">
        <v>1124</v>
      </c>
    </row>
    <row r="133" spans="1:8" ht="64">
      <c r="A133" s="9" t="s">
        <v>220</v>
      </c>
      <c r="B133" s="10" t="s">
        <v>254</v>
      </c>
      <c r="C133" s="10" t="s">
        <v>255</v>
      </c>
      <c r="D133" s="10" t="s">
        <v>256</v>
      </c>
      <c r="E133" s="18">
        <v>42613</v>
      </c>
      <c r="F133" s="10" t="s">
        <v>257</v>
      </c>
      <c r="G133" s="10" t="s">
        <v>1579</v>
      </c>
      <c r="H133" s="11" t="s">
        <v>1358</v>
      </c>
    </row>
    <row r="134" spans="1:8" ht="112">
      <c r="A134" s="9" t="s">
        <v>1</v>
      </c>
      <c r="B134" s="10" t="s">
        <v>69</v>
      </c>
      <c r="C134" s="10" t="s">
        <v>70</v>
      </c>
      <c r="D134" s="10" t="s">
        <v>71</v>
      </c>
      <c r="E134" s="18">
        <v>42606</v>
      </c>
      <c r="F134" s="10" t="s">
        <v>952</v>
      </c>
      <c r="G134" s="10" t="s">
        <v>1579</v>
      </c>
      <c r="H134" s="11" t="s">
        <v>953</v>
      </c>
    </row>
    <row r="135" spans="1:8" ht="112">
      <c r="A135" s="9" t="s">
        <v>1</v>
      </c>
      <c r="B135" s="10" t="s">
        <v>696</v>
      </c>
      <c r="C135" s="10" t="s">
        <v>697</v>
      </c>
      <c r="D135" s="10" t="s">
        <v>698</v>
      </c>
      <c r="E135" s="18">
        <v>42588</v>
      </c>
      <c r="F135" s="10" t="s">
        <v>919</v>
      </c>
      <c r="G135" s="10" t="s">
        <v>1579</v>
      </c>
      <c r="H135" s="11" t="s">
        <v>920</v>
      </c>
    </row>
    <row r="136" spans="1:8" ht="144">
      <c r="A136" s="9" t="s">
        <v>220</v>
      </c>
      <c r="B136" s="10" t="s">
        <v>265</v>
      </c>
      <c r="C136" s="10" t="s">
        <v>266</v>
      </c>
      <c r="D136" s="10" t="s">
        <v>267</v>
      </c>
      <c r="E136" s="18">
        <v>42566</v>
      </c>
      <c r="F136" s="10" t="s">
        <v>1161</v>
      </c>
      <c r="G136" s="10" t="s">
        <v>1579</v>
      </c>
      <c r="H136" s="11" t="s">
        <v>1162</v>
      </c>
    </row>
    <row r="137" spans="1:8" ht="112">
      <c r="A137" s="9" t="s">
        <v>1</v>
      </c>
      <c r="B137" s="10" t="s">
        <v>699</v>
      </c>
      <c r="C137" s="10" t="s">
        <v>700</v>
      </c>
      <c r="D137" s="10" t="s">
        <v>701</v>
      </c>
      <c r="E137" s="18">
        <v>42551</v>
      </c>
      <c r="F137" s="10" t="s">
        <v>809</v>
      </c>
      <c r="G137" s="10" t="s">
        <v>1579</v>
      </c>
      <c r="H137" s="11" t="s">
        <v>921</v>
      </c>
    </row>
    <row r="138" spans="1:8" ht="64">
      <c r="A138" s="9" t="s">
        <v>144</v>
      </c>
      <c r="B138" s="10" t="s">
        <v>161</v>
      </c>
      <c r="C138" s="10" t="s">
        <v>162</v>
      </c>
      <c r="D138" s="10" t="s">
        <v>163</v>
      </c>
      <c r="E138" s="18">
        <v>42549</v>
      </c>
      <c r="F138" s="10" t="s">
        <v>1125</v>
      </c>
      <c r="G138" s="10" t="s">
        <v>1579</v>
      </c>
      <c r="H138" s="11" t="s">
        <v>1126</v>
      </c>
    </row>
    <row r="139" spans="1:8" ht="64">
      <c r="A139" s="9" t="s">
        <v>144</v>
      </c>
      <c r="B139" s="10" t="s">
        <v>178</v>
      </c>
      <c r="C139" s="10" t="s">
        <v>179</v>
      </c>
      <c r="D139" s="10" t="s">
        <v>180</v>
      </c>
      <c r="E139" s="18">
        <v>42547</v>
      </c>
      <c r="F139" s="10" t="s">
        <v>1127</v>
      </c>
      <c r="G139" s="10" t="s">
        <v>1579</v>
      </c>
      <c r="H139" s="11" t="s">
        <v>1128</v>
      </c>
    </row>
    <row r="140" spans="1:8" ht="192">
      <c r="A140" s="9" t="s">
        <v>1</v>
      </c>
      <c r="B140" s="10" t="s">
        <v>66</v>
      </c>
      <c r="C140" s="10" t="s">
        <v>67</v>
      </c>
      <c r="D140" s="10" t="s">
        <v>68</v>
      </c>
      <c r="E140" s="18">
        <v>42531</v>
      </c>
      <c r="F140" s="10" t="s">
        <v>950</v>
      </c>
      <c r="G140" s="10" t="s">
        <v>1579</v>
      </c>
      <c r="H140" s="11" t="s">
        <v>951</v>
      </c>
    </row>
    <row r="141" spans="1:8" ht="128">
      <c r="A141" s="9" t="s">
        <v>220</v>
      </c>
      <c r="B141" s="10" t="s">
        <v>224</v>
      </c>
      <c r="C141" s="10" t="s">
        <v>225</v>
      </c>
      <c r="D141" s="10" t="s">
        <v>226</v>
      </c>
      <c r="E141" s="18">
        <v>42524</v>
      </c>
      <c r="F141" s="10" t="s">
        <v>1149</v>
      </c>
      <c r="G141" s="10" t="s">
        <v>1579</v>
      </c>
      <c r="H141" s="11" t="s">
        <v>1150</v>
      </c>
    </row>
    <row r="142" spans="1:8" ht="64">
      <c r="A142" s="9" t="s">
        <v>220</v>
      </c>
      <c r="B142" s="10" t="s">
        <v>227</v>
      </c>
      <c r="C142" s="10" t="s">
        <v>228</v>
      </c>
      <c r="D142" s="10" t="s">
        <v>229</v>
      </c>
      <c r="E142" s="18">
        <v>42515</v>
      </c>
      <c r="F142" s="10" t="s">
        <v>230</v>
      </c>
      <c r="G142" s="10" t="s">
        <v>1579</v>
      </c>
      <c r="H142" s="11" t="s">
        <v>1151</v>
      </c>
    </row>
    <row r="143" spans="1:8" ht="96">
      <c r="A143" s="9" t="s">
        <v>1</v>
      </c>
      <c r="B143" s="10" t="s">
        <v>2</v>
      </c>
      <c r="C143" s="10" t="s">
        <v>3</v>
      </c>
      <c r="D143" s="10" t="s">
        <v>4</v>
      </c>
      <c r="E143" s="18">
        <v>42511</v>
      </c>
      <c r="F143" s="10" t="s">
        <v>810</v>
      </c>
      <c r="G143" s="10" t="s">
        <v>1579</v>
      </c>
      <c r="H143" s="11" t="s">
        <v>926</v>
      </c>
    </row>
    <row r="144" spans="1:8" ht="112">
      <c r="A144" s="9" t="s">
        <v>1</v>
      </c>
      <c r="B144" s="10" t="s">
        <v>63</v>
      </c>
      <c r="C144" s="10" t="s">
        <v>64</v>
      </c>
      <c r="D144" s="10" t="s">
        <v>65</v>
      </c>
      <c r="E144" s="18">
        <v>42490</v>
      </c>
      <c r="F144" s="10" t="s">
        <v>948</v>
      </c>
      <c r="G144" s="10" t="s">
        <v>1579</v>
      </c>
      <c r="H144" s="11" t="s">
        <v>949</v>
      </c>
    </row>
    <row r="145" spans="1:8" ht="112">
      <c r="A145" s="9" t="s">
        <v>1</v>
      </c>
      <c r="B145" s="10" t="s">
        <v>60</v>
      </c>
      <c r="C145" s="10" t="s">
        <v>61</v>
      </c>
      <c r="D145" s="10" t="s">
        <v>62</v>
      </c>
      <c r="E145" s="18">
        <v>42490</v>
      </c>
      <c r="F145" s="10" t="s">
        <v>946</v>
      </c>
      <c r="G145" s="10" t="s">
        <v>1579</v>
      </c>
      <c r="H145" s="11" t="s">
        <v>947</v>
      </c>
    </row>
    <row r="146" spans="1:8" ht="112">
      <c r="A146" s="9" t="s">
        <v>1</v>
      </c>
      <c r="B146" s="10" t="s">
        <v>57</v>
      </c>
      <c r="C146" s="10" t="s">
        <v>58</v>
      </c>
      <c r="D146" s="10" t="s">
        <v>59</v>
      </c>
      <c r="E146" s="18">
        <v>42483</v>
      </c>
      <c r="F146" s="10" t="s">
        <v>944</v>
      </c>
      <c r="G146" s="10" t="s">
        <v>1579</v>
      </c>
      <c r="H146" s="11" t="s">
        <v>945</v>
      </c>
    </row>
    <row r="147" spans="1:8" ht="64">
      <c r="A147" s="9" t="s">
        <v>220</v>
      </c>
      <c r="B147" s="10" t="s">
        <v>526</v>
      </c>
      <c r="C147" s="10" t="s">
        <v>527</v>
      </c>
      <c r="D147" s="10" t="s">
        <v>528</v>
      </c>
      <c r="E147" s="18">
        <v>42481</v>
      </c>
      <c r="F147" s="10" t="s">
        <v>1163</v>
      </c>
      <c r="G147" s="10" t="s">
        <v>1579</v>
      </c>
      <c r="H147" s="11" t="s">
        <v>529</v>
      </c>
    </row>
    <row r="148" spans="1:8" ht="240">
      <c r="A148" s="9" t="s">
        <v>1</v>
      </c>
      <c r="B148" s="10" t="s">
        <v>54</v>
      </c>
      <c r="C148" s="10" t="s">
        <v>55</v>
      </c>
      <c r="D148" s="10" t="s">
        <v>56</v>
      </c>
      <c r="E148" s="18">
        <v>42476</v>
      </c>
      <c r="F148" s="10" t="s">
        <v>942</v>
      </c>
      <c r="G148" s="10" t="s">
        <v>1579</v>
      </c>
      <c r="H148" s="11" t="s">
        <v>943</v>
      </c>
    </row>
    <row r="149" spans="1:8" ht="112">
      <c r="A149" s="9" t="s">
        <v>1</v>
      </c>
      <c r="B149" s="10" t="s">
        <v>326</v>
      </c>
      <c r="C149" s="10" t="s">
        <v>327</v>
      </c>
      <c r="D149" s="10" t="s">
        <v>328</v>
      </c>
      <c r="E149" s="18">
        <v>42447</v>
      </c>
      <c r="F149" s="10" t="s">
        <v>1012</v>
      </c>
      <c r="G149" s="10" t="s">
        <v>1579</v>
      </c>
      <c r="H149" s="11" t="s">
        <v>1013</v>
      </c>
    </row>
    <row r="150" spans="1:8" ht="96">
      <c r="A150" s="9" t="s">
        <v>220</v>
      </c>
      <c r="B150" s="10" t="s">
        <v>530</v>
      </c>
      <c r="C150" s="10" t="s">
        <v>531</v>
      </c>
      <c r="D150" s="10" t="s">
        <v>532</v>
      </c>
      <c r="E150" s="18">
        <v>42446</v>
      </c>
      <c r="F150" s="10" t="s">
        <v>533</v>
      </c>
      <c r="G150" s="10" t="s">
        <v>1579</v>
      </c>
      <c r="H150" s="11" t="s">
        <v>1164</v>
      </c>
    </row>
    <row r="151" spans="1:8" ht="80">
      <c r="A151" s="9" t="s">
        <v>144</v>
      </c>
      <c r="B151" s="10" t="s">
        <v>181</v>
      </c>
      <c r="C151" s="10" t="s">
        <v>182</v>
      </c>
      <c r="D151" s="10" t="s">
        <v>183</v>
      </c>
      <c r="E151" s="18">
        <v>42439</v>
      </c>
      <c r="F151" s="10" t="s">
        <v>1129</v>
      </c>
      <c r="G151" s="10" t="s">
        <v>1579</v>
      </c>
      <c r="H151" s="11" t="s">
        <v>1437</v>
      </c>
    </row>
    <row r="152" spans="1:8" ht="48">
      <c r="A152" s="9" t="s">
        <v>220</v>
      </c>
      <c r="B152" s="10" t="s">
        <v>534</v>
      </c>
      <c r="C152" s="10" t="s">
        <v>535</v>
      </c>
      <c r="D152" s="10" t="s">
        <v>536</v>
      </c>
      <c r="E152" s="18">
        <v>42436</v>
      </c>
      <c r="F152" s="10" t="s">
        <v>537</v>
      </c>
      <c r="G152" s="10" t="s">
        <v>1579</v>
      </c>
      <c r="H152" s="11" t="s">
        <v>538</v>
      </c>
    </row>
    <row r="153" spans="1:8" ht="64">
      <c r="A153" s="9" t="s">
        <v>220</v>
      </c>
      <c r="B153" s="10" t="s">
        <v>539</v>
      </c>
      <c r="C153" s="10" t="s">
        <v>540</v>
      </c>
      <c r="D153" s="10" t="s">
        <v>541</v>
      </c>
      <c r="E153" s="18">
        <v>42408</v>
      </c>
      <c r="F153" s="10" t="s">
        <v>1165</v>
      </c>
      <c r="G153" s="10" t="s">
        <v>1579</v>
      </c>
      <c r="H153" s="11" t="s">
        <v>798</v>
      </c>
    </row>
    <row r="154" spans="1:8" ht="96">
      <c r="A154" s="9" t="s">
        <v>144</v>
      </c>
      <c r="B154" s="10" t="s">
        <v>184</v>
      </c>
      <c r="C154" s="10" t="s">
        <v>185</v>
      </c>
      <c r="D154" s="10" t="s">
        <v>186</v>
      </c>
      <c r="E154" s="18">
        <v>42404</v>
      </c>
      <c r="F154" s="10" t="s">
        <v>1130</v>
      </c>
      <c r="G154" s="10" t="s">
        <v>1579</v>
      </c>
      <c r="H154" s="11" t="s">
        <v>187</v>
      </c>
    </row>
    <row r="155" spans="1:8" ht="128">
      <c r="A155" s="9" t="s">
        <v>1</v>
      </c>
      <c r="B155" s="10" t="s">
        <v>51</v>
      </c>
      <c r="C155" s="10" t="s">
        <v>52</v>
      </c>
      <c r="D155" s="10" t="s">
        <v>53</v>
      </c>
      <c r="E155" s="18">
        <v>42400</v>
      </c>
      <c r="F155" s="10" t="s">
        <v>940</v>
      </c>
      <c r="G155" s="10" t="s">
        <v>1579</v>
      </c>
      <c r="H155" s="11" t="s">
        <v>941</v>
      </c>
    </row>
    <row r="156" spans="1:8" ht="64">
      <c r="A156" s="9" t="s">
        <v>220</v>
      </c>
      <c r="B156" s="10" t="s">
        <v>542</v>
      </c>
      <c r="C156" s="10" t="s">
        <v>543</v>
      </c>
      <c r="D156" s="10" t="s">
        <v>544</v>
      </c>
      <c r="E156" s="18">
        <v>42397</v>
      </c>
      <c r="F156" s="10" t="s">
        <v>545</v>
      </c>
      <c r="G156" s="10" t="s">
        <v>1579</v>
      </c>
      <c r="H156" s="11" t="s">
        <v>1166</v>
      </c>
    </row>
    <row r="157" spans="1:8" ht="48">
      <c r="A157" s="9" t="s">
        <v>220</v>
      </c>
      <c r="B157" s="10" t="s">
        <v>546</v>
      </c>
      <c r="C157" s="10" t="s">
        <v>547</v>
      </c>
      <c r="D157" s="10" t="s">
        <v>554</v>
      </c>
      <c r="E157" s="18">
        <v>42396</v>
      </c>
      <c r="F157" s="10" t="s">
        <v>555</v>
      </c>
      <c r="G157" s="10" t="s">
        <v>1579</v>
      </c>
      <c r="H157" s="11" t="s">
        <v>553</v>
      </c>
    </row>
    <row r="158" spans="1:8" ht="48">
      <c r="A158" s="9" t="s">
        <v>220</v>
      </c>
      <c r="B158" s="10" t="s">
        <v>546</v>
      </c>
      <c r="C158" s="10" t="s">
        <v>547</v>
      </c>
      <c r="D158" s="10" t="s">
        <v>552</v>
      </c>
      <c r="E158" s="18">
        <v>42396</v>
      </c>
      <c r="F158" s="10" t="s">
        <v>1252</v>
      </c>
      <c r="G158" s="10" t="s">
        <v>1579</v>
      </c>
      <c r="H158" s="11" t="s">
        <v>553</v>
      </c>
    </row>
    <row r="159" spans="1:8" ht="64">
      <c r="A159" s="9" t="s">
        <v>220</v>
      </c>
      <c r="B159" s="10" t="s">
        <v>546</v>
      </c>
      <c r="C159" s="10" t="s">
        <v>547</v>
      </c>
      <c r="D159" s="10" t="s">
        <v>550</v>
      </c>
      <c r="E159" s="18">
        <v>42396</v>
      </c>
      <c r="F159" s="10" t="s">
        <v>551</v>
      </c>
      <c r="G159" s="10" t="s">
        <v>1579</v>
      </c>
      <c r="H159" s="11" t="s">
        <v>1251</v>
      </c>
    </row>
    <row r="160" spans="1:8" ht="64">
      <c r="A160" s="9" t="s">
        <v>220</v>
      </c>
      <c r="B160" s="10" t="s">
        <v>546</v>
      </c>
      <c r="C160" s="10" t="s">
        <v>547</v>
      </c>
      <c r="D160" s="10" t="s">
        <v>548</v>
      </c>
      <c r="E160" s="18">
        <v>42396</v>
      </c>
      <c r="F160" s="10" t="s">
        <v>549</v>
      </c>
      <c r="G160" s="10" t="s">
        <v>1579</v>
      </c>
      <c r="H160" s="11" t="s">
        <v>1251</v>
      </c>
    </row>
    <row r="161" spans="1:8" ht="256">
      <c r="A161" s="9" t="s">
        <v>1</v>
      </c>
      <c r="B161" s="10" t="s">
        <v>48</v>
      </c>
      <c r="C161" s="10" t="s">
        <v>49</v>
      </c>
      <c r="D161" s="10" t="s">
        <v>50</v>
      </c>
      <c r="E161" s="18">
        <v>42392</v>
      </c>
      <c r="F161" s="10" t="s">
        <v>938</v>
      </c>
      <c r="G161" s="10" t="s">
        <v>1579</v>
      </c>
      <c r="H161" s="11" t="s">
        <v>939</v>
      </c>
    </row>
    <row r="162" spans="1:8" ht="80">
      <c r="A162" s="9" t="s">
        <v>144</v>
      </c>
      <c r="B162" s="10" t="s">
        <v>188</v>
      </c>
      <c r="C162" s="10" t="s">
        <v>189</v>
      </c>
      <c r="D162" s="10" t="s">
        <v>190</v>
      </c>
      <c r="E162" s="18">
        <v>42376</v>
      </c>
      <c r="F162" s="10" t="s">
        <v>1131</v>
      </c>
      <c r="G162" s="10" t="s">
        <v>1579</v>
      </c>
      <c r="H162" s="11" t="s">
        <v>1132</v>
      </c>
    </row>
    <row r="163" spans="1:8" ht="112">
      <c r="A163" s="9" t="s">
        <v>1</v>
      </c>
      <c r="B163" s="10" t="s">
        <v>44</v>
      </c>
      <c r="C163" s="10" t="s">
        <v>45</v>
      </c>
      <c r="D163" s="10" t="s">
        <v>46</v>
      </c>
      <c r="E163" s="18">
        <v>42366</v>
      </c>
      <c r="F163" s="10" t="s">
        <v>47</v>
      </c>
      <c r="G163" s="10" t="s">
        <v>1579</v>
      </c>
      <c r="H163" s="11" t="s">
        <v>937</v>
      </c>
    </row>
    <row r="164" spans="1:8" ht="64">
      <c r="A164" s="9" t="s">
        <v>144</v>
      </c>
      <c r="B164" s="10" t="s">
        <v>191</v>
      </c>
      <c r="C164" s="10" t="s">
        <v>192</v>
      </c>
      <c r="D164" s="10" t="s">
        <v>797</v>
      </c>
      <c r="E164" s="18">
        <v>42360</v>
      </c>
      <c r="F164" s="10" t="s">
        <v>1133</v>
      </c>
      <c r="G164" s="10" t="s">
        <v>1579</v>
      </c>
      <c r="H164" s="11" t="s">
        <v>1438</v>
      </c>
    </row>
    <row r="165" spans="1:8" ht="192">
      <c r="A165" s="9" t="s">
        <v>1</v>
      </c>
      <c r="B165" s="10" t="s">
        <v>41</v>
      </c>
      <c r="C165" s="10" t="s">
        <v>42</v>
      </c>
      <c r="D165" s="10" t="s">
        <v>43</v>
      </c>
      <c r="E165" s="18">
        <v>42359</v>
      </c>
      <c r="F165" s="10" t="s">
        <v>935</v>
      </c>
      <c r="G165" s="10" t="s">
        <v>1579</v>
      </c>
      <c r="H165" s="11" t="s">
        <v>936</v>
      </c>
    </row>
    <row r="166" spans="1:8" ht="272">
      <c r="A166" s="9" t="s">
        <v>1</v>
      </c>
      <c r="B166" s="10" t="s">
        <v>38</v>
      </c>
      <c r="C166" s="10" t="s">
        <v>39</v>
      </c>
      <c r="D166" s="10" t="s">
        <v>40</v>
      </c>
      <c r="E166" s="18">
        <v>42348</v>
      </c>
      <c r="F166" s="10" t="s">
        <v>933</v>
      </c>
      <c r="G166" s="10" t="s">
        <v>1579</v>
      </c>
      <c r="H166" s="11" t="s">
        <v>934</v>
      </c>
    </row>
    <row r="167" spans="1:8" ht="80">
      <c r="A167" s="9" t="s">
        <v>220</v>
      </c>
      <c r="B167" s="10" t="s">
        <v>556</v>
      </c>
      <c r="C167" s="10" t="s">
        <v>557</v>
      </c>
      <c r="D167" s="10" t="s">
        <v>558</v>
      </c>
      <c r="E167" s="18">
        <v>42347</v>
      </c>
      <c r="F167" s="10" t="s">
        <v>1167</v>
      </c>
      <c r="G167" s="10" t="s">
        <v>1579</v>
      </c>
      <c r="H167" s="11" t="s">
        <v>1168</v>
      </c>
    </row>
    <row r="168" spans="1:8" ht="128">
      <c r="A168" s="9" t="s">
        <v>1</v>
      </c>
      <c r="B168" s="10" t="s">
        <v>35</v>
      </c>
      <c r="C168" s="10" t="s">
        <v>36</v>
      </c>
      <c r="D168" s="10" t="s">
        <v>37</v>
      </c>
      <c r="E168" s="18">
        <v>42345</v>
      </c>
      <c r="F168" s="10" t="s">
        <v>931</v>
      </c>
      <c r="G168" s="10" t="s">
        <v>1579</v>
      </c>
      <c r="H168" s="11" t="s">
        <v>932</v>
      </c>
    </row>
    <row r="169" spans="1:8" ht="160">
      <c r="A169" s="9" t="s">
        <v>1</v>
      </c>
      <c r="B169" s="10" t="s">
        <v>337</v>
      </c>
      <c r="C169" s="10" t="s">
        <v>767</v>
      </c>
      <c r="D169" s="10" t="s">
        <v>338</v>
      </c>
      <c r="E169" s="18">
        <v>42338</v>
      </c>
      <c r="F169" s="10" t="s">
        <v>1014</v>
      </c>
      <c r="G169" s="10" t="s">
        <v>1579</v>
      </c>
      <c r="H169" s="11" t="s">
        <v>1015</v>
      </c>
    </row>
    <row r="170" spans="1:8" ht="380">
      <c r="A170" s="9" t="s">
        <v>1</v>
      </c>
      <c r="B170" s="10" t="s">
        <v>32</v>
      </c>
      <c r="C170" s="10" t="s">
        <v>33</v>
      </c>
      <c r="D170" s="10" t="s">
        <v>34</v>
      </c>
      <c r="E170" s="18">
        <v>42338</v>
      </c>
      <c r="F170" s="10" t="s">
        <v>929</v>
      </c>
      <c r="G170" s="10" t="s">
        <v>1579</v>
      </c>
      <c r="H170" s="11" t="s">
        <v>930</v>
      </c>
    </row>
    <row r="171" spans="1:8" ht="64">
      <c r="A171" s="9" t="s">
        <v>220</v>
      </c>
      <c r="B171" s="10" t="s">
        <v>275</v>
      </c>
      <c r="C171" s="10" t="s">
        <v>276</v>
      </c>
      <c r="D171" s="10" t="s">
        <v>282</v>
      </c>
      <c r="E171" s="18">
        <v>42311</v>
      </c>
      <c r="F171" s="10" t="s">
        <v>283</v>
      </c>
      <c r="G171" s="10" t="s">
        <v>1579</v>
      </c>
      <c r="H171" s="11" t="s">
        <v>1358</v>
      </c>
    </row>
    <row r="172" spans="1:8" ht="64">
      <c r="A172" s="9" t="s">
        <v>220</v>
      </c>
      <c r="B172" s="10" t="s">
        <v>275</v>
      </c>
      <c r="C172" s="10" t="s">
        <v>276</v>
      </c>
      <c r="D172" s="10" t="s">
        <v>280</v>
      </c>
      <c r="E172" s="18">
        <v>42311</v>
      </c>
      <c r="F172" s="10" t="s">
        <v>281</v>
      </c>
      <c r="G172" s="10" t="s">
        <v>1579</v>
      </c>
      <c r="H172" s="11" t="s">
        <v>1358</v>
      </c>
    </row>
    <row r="173" spans="1:8" ht="64">
      <c r="A173" s="9" t="s">
        <v>220</v>
      </c>
      <c r="B173" s="10" t="s">
        <v>275</v>
      </c>
      <c r="C173" s="10" t="s">
        <v>276</v>
      </c>
      <c r="D173" s="10" t="s">
        <v>278</v>
      </c>
      <c r="E173" s="18">
        <v>42311</v>
      </c>
      <c r="F173" s="10" t="s">
        <v>279</v>
      </c>
      <c r="G173" s="10" t="s">
        <v>1579</v>
      </c>
      <c r="H173" s="11" t="s">
        <v>1358</v>
      </c>
    </row>
    <row r="174" spans="1:8" ht="96">
      <c r="A174" s="9" t="s">
        <v>220</v>
      </c>
      <c r="B174" s="10" t="s">
        <v>275</v>
      </c>
      <c r="C174" s="10" t="s">
        <v>276</v>
      </c>
      <c r="D174" s="10" t="s">
        <v>277</v>
      </c>
      <c r="E174" s="18">
        <v>42311</v>
      </c>
      <c r="F174" s="10" t="s">
        <v>864</v>
      </c>
      <c r="G174" s="10" t="s">
        <v>766</v>
      </c>
      <c r="H174" s="11" t="s">
        <v>1478</v>
      </c>
    </row>
    <row r="175" spans="1:8" ht="112">
      <c r="A175" s="9" t="s">
        <v>1</v>
      </c>
      <c r="B175" s="10" t="s">
        <v>11</v>
      </c>
      <c r="C175" s="10" t="s">
        <v>12</v>
      </c>
      <c r="D175" s="10" t="s">
        <v>13</v>
      </c>
      <c r="E175" s="18">
        <v>42299</v>
      </c>
      <c r="F175" s="10" t="s">
        <v>976</v>
      </c>
      <c r="G175" s="10" t="s">
        <v>1579</v>
      </c>
      <c r="H175" s="11" t="s">
        <v>977</v>
      </c>
    </row>
    <row r="176" spans="1:8" ht="160">
      <c r="A176" s="9" t="s">
        <v>1</v>
      </c>
      <c r="B176" s="10" t="s">
        <v>8</v>
      </c>
      <c r="C176" s="10" t="s">
        <v>9</v>
      </c>
      <c r="D176" s="10" t="s">
        <v>10</v>
      </c>
      <c r="E176" s="18">
        <v>42299</v>
      </c>
      <c r="F176" s="10" t="s">
        <v>974</v>
      </c>
      <c r="G176" s="10" t="s">
        <v>1579</v>
      </c>
      <c r="H176" s="11" t="s">
        <v>975</v>
      </c>
    </row>
    <row r="177" spans="1:8" ht="112">
      <c r="A177" s="9" t="s">
        <v>1</v>
      </c>
      <c r="B177" s="10" t="s">
        <v>14</v>
      </c>
      <c r="C177" s="10" t="s">
        <v>15</v>
      </c>
      <c r="D177" s="10" t="s">
        <v>16</v>
      </c>
      <c r="E177" s="18">
        <v>42293</v>
      </c>
      <c r="F177" s="10" t="s">
        <v>978</v>
      </c>
      <c r="G177" s="10" t="s">
        <v>1579</v>
      </c>
      <c r="H177" s="11" t="s">
        <v>979</v>
      </c>
    </row>
    <row r="178" spans="1:8" ht="80">
      <c r="A178" s="9" t="s">
        <v>220</v>
      </c>
      <c r="B178" s="10" t="s">
        <v>272</v>
      </c>
      <c r="C178" s="10" t="s">
        <v>273</v>
      </c>
      <c r="D178" s="10" t="s">
        <v>274</v>
      </c>
      <c r="E178" s="18">
        <v>42282</v>
      </c>
      <c r="F178" s="10" t="s">
        <v>1449</v>
      </c>
      <c r="G178" s="10" t="s">
        <v>766</v>
      </c>
      <c r="H178" s="11" t="s">
        <v>1450</v>
      </c>
    </row>
    <row r="179" spans="1:8" ht="112">
      <c r="A179" s="9" t="s">
        <v>1</v>
      </c>
      <c r="B179" s="10" t="s">
        <v>339</v>
      </c>
      <c r="C179" s="10" t="s">
        <v>340</v>
      </c>
      <c r="D179" s="10" t="s">
        <v>341</v>
      </c>
      <c r="E179" s="18">
        <v>42266</v>
      </c>
      <c r="F179" s="10" t="s">
        <v>342</v>
      </c>
      <c r="G179" s="10" t="s">
        <v>1579</v>
      </c>
      <c r="H179" s="11" t="s">
        <v>1040</v>
      </c>
    </row>
    <row r="180" spans="1:8" ht="112">
      <c r="A180" s="9" t="s">
        <v>1</v>
      </c>
      <c r="B180" s="10" t="s">
        <v>17</v>
      </c>
      <c r="C180" s="10" t="s">
        <v>18</v>
      </c>
      <c r="D180" s="10" t="s">
        <v>19</v>
      </c>
      <c r="E180" s="18">
        <v>42264</v>
      </c>
      <c r="F180" s="10" t="s">
        <v>982</v>
      </c>
      <c r="G180" s="10" t="s">
        <v>1579</v>
      </c>
      <c r="H180" s="11" t="s">
        <v>983</v>
      </c>
    </row>
    <row r="181" spans="1:8" ht="112">
      <c r="A181" s="9" t="s">
        <v>1</v>
      </c>
      <c r="B181" s="10" t="s">
        <v>20</v>
      </c>
      <c r="C181" s="10" t="s">
        <v>21</v>
      </c>
      <c r="D181" s="10" t="s">
        <v>22</v>
      </c>
      <c r="E181" s="18">
        <v>42262</v>
      </c>
      <c r="F181" s="10" t="s">
        <v>980</v>
      </c>
      <c r="G181" s="10" t="s">
        <v>1579</v>
      </c>
      <c r="H181" s="11" t="s">
        <v>981</v>
      </c>
    </row>
    <row r="182" spans="1:8" ht="192">
      <c r="A182" s="9" t="s">
        <v>1</v>
      </c>
      <c r="B182" s="10" t="s">
        <v>23</v>
      </c>
      <c r="C182" s="10" t="s">
        <v>24</v>
      </c>
      <c r="D182" s="10" t="s">
        <v>25</v>
      </c>
      <c r="E182" s="18">
        <v>42256</v>
      </c>
      <c r="F182" s="10" t="s">
        <v>986</v>
      </c>
      <c r="G182" s="10" t="s">
        <v>1579</v>
      </c>
      <c r="H182" s="11" t="s">
        <v>987</v>
      </c>
    </row>
    <row r="183" spans="1:8" ht="176">
      <c r="A183" s="9" t="s">
        <v>1</v>
      </c>
      <c r="B183" s="10" t="s">
        <v>26</v>
      </c>
      <c r="C183" s="10" t="s">
        <v>27</v>
      </c>
      <c r="D183" s="10" t="s">
        <v>28</v>
      </c>
      <c r="E183" s="18">
        <v>42255</v>
      </c>
      <c r="F183" s="10" t="s">
        <v>984</v>
      </c>
      <c r="G183" s="10" t="s">
        <v>1579</v>
      </c>
      <c r="H183" s="11" t="s">
        <v>985</v>
      </c>
    </row>
    <row r="184" spans="1:8" ht="112">
      <c r="A184" s="9" t="s">
        <v>1</v>
      </c>
      <c r="B184" s="10" t="s">
        <v>29</v>
      </c>
      <c r="C184" s="10" t="s">
        <v>30</v>
      </c>
      <c r="D184" s="10" t="s">
        <v>31</v>
      </c>
      <c r="E184" s="18">
        <v>42253</v>
      </c>
      <c r="F184" s="10" t="s">
        <v>988</v>
      </c>
      <c r="G184" s="10" t="s">
        <v>1579</v>
      </c>
      <c r="H184" s="11" t="s">
        <v>989</v>
      </c>
    </row>
    <row r="185" spans="1:8" ht="64">
      <c r="A185" s="9" t="s">
        <v>144</v>
      </c>
      <c r="B185" s="10" t="s">
        <v>193</v>
      </c>
      <c r="C185" s="10" t="s">
        <v>194</v>
      </c>
      <c r="D185" s="10" t="s">
        <v>195</v>
      </c>
      <c r="E185" s="18">
        <v>42251</v>
      </c>
      <c r="F185" s="10" t="s">
        <v>196</v>
      </c>
      <c r="G185" s="10" t="s">
        <v>1579</v>
      </c>
      <c r="H185" s="11" t="s">
        <v>1134</v>
      </c>
    </row>
    <row r="186" spans="1:8" ht="64">
      <c r="A186" s="9" t="s">
        <v>144</v>
      </c>
      <c r="B186" s="10" t="s">
        <v>218</v>
      </c>
      <c r="C186" s="10" t="s">
        <v>1311</v>
      </c>
      <c r="D186" s="10" t="s">
        <v>219</v>
      </c>
      <c r="E186" s="18">
        <v>42237</v>
      </c>
      <c r="F186" s="10" t="s">
        <v>879</v>
      </c>
      <c r="G186" s="10" t="s">
        <v>1579</v>
      </c>
      <c r="H186" s="11" t="s">
        <v>1479</v>
      </c>
    </row>
    <row r="187" spans="1:8" ht="112">
      <c r="A187" s="9" t="s">
        <v>1</v>
      </c>
      <c r="B187" s="10" t="s">
        <v>102</v>
      </c>
      <c r="C187" s="10" t="s">
        <v>103</v>
      </c>
      <c r="D187" s="10" t="s">
        <v>104</v>
      </c>
      <c r="E187" s="18">
        <v>42226</v>
      </c>
      <c r="F187" s="10" t="s">
        <v>990</v>
      </c>
      <c r="G187" s="10" t="s">
        <v>1579</v>
      </c>
      <c r="H187" s="11" t="s">
        <v>991</v>
      </c>
    </row>
    <row r="188" spans="1:8" ht="160">
      <c r="A188" s="9" t="s">
        <v>1</v>
      </c>
      <c r="B188" s="10" t="s">
        <v>105</v>
      </c>
      <c r="C188" s="10" t="s">
        <v>106</v>
      </c>
      <c r="D188" s="10" t="s">
        <v>107</v>
      </c>
      <c r="E188" s="18">
        <v>42201</v>
      </c>
      <c r="F188" s="10" t="s">
        <v>994</v>
      </c>
      <c r="G188" s="10" t="s">
        <v>1579</v>
      </c>
      <c r="H188" s="11" t="s">
        <v>995</v>
      </c>
    </row>
    <row r="189" spans="1:8" ht="112">
      <c r="A189" s="9" t="s">
        <v>1</v>
      </c>
      <c r="B189" s="10" t="s">
        <v>108</v>
      </c>
      <c r="C189" s="10" t="s">
        <v>109</v>
      </c>
      <c r="D189" s="10" t="s">
        <v>110</v>
      </c>
      <c r="E189" s="18">
        <v>42201</v>
      </c>
      <c r="F189" s="10" t="s">
        <v>996</v>
      </c>
      <c r="G189" s="10" t="s">
        <v>1579</v>
      </c>
      <c r="H189" s="11" t="s">
        <v>997</v>
      </c>
    </row>
    <row r="190" spans="1:8" ht="128">
      <c r="A190" s="9" t="s">
        <v>144</v>
      </c>
      <c r="B190" s="10" t="s">
        <v>197</v>
      </c>
      <c r="C190" s="10" t="s">
        <v>198</v>
      </c>
      <c r="D190" s="10" t="s">
        <v>199</v>
      </c>
      <c r="E190" s="18">
        <v>42194</v>
      </c>
      <c r="F190" s="10" t="s">
        <v>1135</v>
      </c>
      <c r="G190" s="10" t="s">
        <v>1579</v>
      </c>
      <c r="H190" s="11" t="s">
        <v>1136</v>
      </c>
    </row>
    <row r="191" spans="1:8" ht="128">
      <c r="A191" s="9" t="s">
        <v>1</v>
      </c>
      <c r="B191" s="10" t="s">
        <v>5</v>
      </c>
      <c r="C191" s="10" t="s">
        <v>6</v>
      </c>
      <c r="D191" s="10" t="s">
        <v>7</v>
      </c>
      <c r="E191" s="18">
        <v>42180</v>
      </c>
      <c r="F191" s="10" t="s">
        <v>927</v>
      </c>
      <c r="G191" s="10" t="s">
        <v>1579</v>
      </c>
      <c r="H191" s="11" t="s">
        <v>928</v>
      </c>
    </row>
    <row r="192" spans="1:8" ht="64">
      <c r="A192" s="9" t="s">
        <v>220</v>
      </c>
      <c r="B192" s="10" t="s">
        <v>231</v>
      </c>
      <c r="C192" s="10" t="s">
        <v>232</v>
      </c>
      <c r="D192" s="10" t="s">
        <v>233</v>
      </c>
      <c r="E192" s="18">
        <v>42179</v>
      </c>
      <c r="F192" s="10" t="s">
        <v>1152</v>
      </c>
      <c r="G192" s="10" t="s">
        <v>1579</v>
      </c>
      <c r="H192" s="11" t="s">
        <v>1153</v>
      </c>
    </row>
    <row r="193" spans="1:8" ht="128">
      <c r="A193" s="9" t="s">
        <v>1</v>
      </c>
      <c r="B193" s="10" t="s">
        <v>111</v>
      </c>
      <c r="C193" s="10" t="s">
        <v>112</v>
      </c>
      <c r="D193" s="10" t="s">
        <v>113</v>
      </c>
      <c r="E193" s="18">
        <v>42166</v>
      </c>
      <c r="F193" s="10" t="s">
        <v>998</v>
      </c>
      <c r="G193" s="10" t="s">
        <v>1579</v>
      </c>
      <c r="H193" s="11" t="s">
        <v>999</v>
      </c>
    </row>
    <row r="194" spans="1:8" ht="80">
      <c r="A194" s="9" t="s">
        <v>220</v>
      </c>
      <c r="B194" s="10" t="s">
        <v>559</v>
      </c>
      <c r="C194" s="10" t="s">
        <v>560</v>
      </c>
      <c r="D194" s="10" t="s">
        <v>561</v>
      </c>
      <c r="E194" s="18">
        <v>42163</v>
      </c>
      <c r="F194" s="10" t="s">
        <v>1171</v>
      </c>
      <c r="G194" s="10" t="s">
        <v>1579</v>
      </c>
      <c r="H194" s="11" t="s">
        <v>1172</v>
      </c>
    </row>
    <row r="195" spans="1:8" ht="80">
      <c r="A195" s="9" t="s">
        <v>144</v>
      </c>
      <c r="B195" s="10" t="s">
        <v>214</v>
      </c>
      <c r="C195" s="10" t="s">
        <v>215</v>
      </c>
      <c r="D195" s="10" t="s">
        <v>216</v>
      </c>
      <c r="E195" s="18">
        <v>42160</v>
      </c>
      <c r="F195" s="10" t="s">
        <v>217</v>
      </c>
      <c r="G195" s="10" t="s">
        <v>1579</v>
      </c>
      <c r="H195" s="11" t="s">
        <v>1137</v>
      </c>
    </row>
    <row r="196" spans="1:8" ht="48">
      <c r="A196" s="9" t="s">
        <v>220</v>
      </c>
      <c r="B196" s="10" t="s">
        <v>284</v>
      </c>
      <c r="C196" s="10" t="s">
        <v>285</v>
      </c>
      <c r="D196" s="10" t="s">
        <v>816</v>
      </c>
      <c r="E196" s="18">
        <v>42152</v>
      </c>
      <c r="F196" s="10" t="s">
        <v>817</v>
      </c>
      <c r="G196" s="10" t="s">
        <v>1579</v>
      </c>
      <c r="H196" s="11" t="s">
        <v>562</v>
      </c>
    </row>
    <row r="197" spans="1:8" ht="32">
      <c r="A197" s="9" t="s">
        <v>220</v>
      </c>
      <c r="B197" s="10" t="s">
        <v>284</v>
      </c>
      <c r="C197" s="10" t="s">
        <v>285</v>
      </c>
      <c r="D197" s="10" t="s">
        <v>815</v>
      </c>
      <c r="E197" s="18">
        <v>42152</v>
      </c>
      <c r="F197" s="10" t="s">
        <v>775</v>
      </c>
      <c r="G197" s="10" t="s">
        <v>1579</v>
      </c>
      <c r="H197" s="11" t="s">
        <v>562</v>
      </c>
    </row>
    <row r="198" spans="1:8" ht="32">
      <c r="A198" s="9" t="s">
        <v>220</v>
      </c>
      <c r="B198" s="10" t="s">
        <v>284</v>
      </c>
      <c r="C198" s="10" t="s">
        <v>285</v>
      </c>
      <c r="D198" s="10" t="s">
        <v>814</v>
      </c>
      <c r="E198" s="18">
        <v>42152</v>
      </c>
      <c r="F198" s="10" t="s">
        <v>563</v>
      </c>
      <c r="G198" s="10" t="s">
        <v>1579</v>
      </c>
      <c r="H198" s="11" t="s">
        <v>562</v>
      </c>
    </row>
    <row r="199" spans="1:8" ht="48">
      <c r="A199" s="9" t="s">
        <v>220</v>
      </c>
      <c r="B199" s="10" t="s">
        <v>284</v>
      </c>
      <c r="C199" s="10" t="s">
        <v>285</v>
      </c>
      <c r="D199" s="10" t="s">
        <v>813</v>
      </c>
      <c r="E199" s="18">
        <v>42152</v>
      </c>
      <c r="F199" s="10" t="s">
        <v>564</v>
      </c>
      <c r="G199" s="10" t="s">
        <v>1579</v>
      </c>
      <c r="H199" s="11" t="s">
        <v>562</v>
      </c>
    </row>
    <row r="200" spans="1:8" ht="192">
      <c r="A200" s="9" t="s">
        <v>220</v>
      </c>
      <c r="B200" s="10" t="s">
        <v>284</v>
      </c>
      <c r="C200" s="10" t="s">
        <v>285</v>
      </c>
      <c r="D200" s="10" t="s">
        <v>812</v>
      </c>
      <c r="E200" s="18">
        <v>42152</v>
      </c>
      <c r="F200" s="10" t="s">
        <v>1240</v>
      </c>
      <c r="G200" s="10" t="s">
        <v>1579</v>
      </c>
      <c r="H200" s="11" t="s">
        <v>1241</v>
      </c>
    </row>
    <row r="201" spans="1:8" ht="144">
      <c r="A201" s="9" t="s">
        <v>220</v>
      </c>
      <c r="B201" s="10" t="s">
        <v>284</v>
      </c>
      <c r="C201" s="10" t="s">
        <v>285</v>
      </c>
      <c r="D201" s="10" t="s">
        <v>811</v>
      </c>
      <c r="E201" s="18">
        <v>42152</v>
      </c>
      <c r="F201" s="10" t="s">
        <v>286</v>
      </c>
      <c r="G201" s="10" t="s">
        <v>1579</v>
      </c>
      <c r="H201" s="11" t="s">
        <v>1239</v>
      </c>
    </row>
    <row r="202" spans="1:8" ht="112">
      <c r="A202" s="9" t="s">
        <v>220</v>
      </c>
      <c r="B202" s="10" t="s">
        <v>284</v>
      </c>
      <c r="C202" s="10" t="s">
        <v>285</v>
      </c>
      <c r="D202" s="10" t="s">
        <v>1451</v>
      </c>
      <c r="E202" s="18">
        <v>42152</v>
      </c>
      <c r="F202" s="10" t="s">
        <v>1452</v>
      </c>
      <c r="G202" s="10" t="s">
        <v>764</v>
      </c>
      <c r="H202" s="11" t="s">
        <v>1577</v>
      </c>
    </row>
    <row r="203" spans="1:8" ht="96">
      <c r="A203" s="9" t="s">
        <v>220</v>
      </c>
      <c r="B203" s="10" t="s">
        <v>284</v>
      </c>
      <c r="C203" s="10" t="s">
        <v>285</v>
      </c>
      <c r="D203" s="10" t="s">
        <v>1453</v>
      </c>
      <c r="E203" s="18">
        <v>42152</v>
      </c>
      <c r="F203" s="10" t="s">
        <v>1454</v>
      </c>
      <c r="G203" s="10" t="s">
        <v>764</v>
      </c>
      <c r="H203" s="11" t="s">
        <v>1578</v>
      </c>
    </row>
    <row r="204" spans="1:8" ht="192">
      <c r="A204" s="9" t="s">
        <v>1</v>
      </c>
      <c r="B204" s="10" t="s">
        <v>114</v>
      </c>
      <c r="C204" s="10" t="s">
        <v>115</v>
      </c>
      <c r="D204" s="10" t="s">
        <v>116</v>
      </c>
      <c r="E204" s="18">
        <v>42146</v>
      </c>
      <c r="F204" s="10" t="s">
        <v>992</v>
      </c>
      <c r="G204" s="10" t="s">
        <v>1579</v>
      </c>
      <c r="H204" s="11" t="s">
        <v>993</v>
      </c>
    </row>
    <row r="205" spans="1:8" ht="272">
      <c r="A205" s="9" t="s">
        <v>1</v>
      </c>
      <c r="B205" s="10" t="s">
        <v>117</v>
      </c>
      <c r="C205" s="10" t="s">
        <v>118</v>
      </c>
      <c r="D205" s="10" t="s">
        <v>119</v>
      </c>
      <c r="E205" s="18">
        <v>42125</v>
      </c>
      <c r="F205" s="10" t="s">
        <v>1000</v>
      </c>
      <c r="G205" s="10" t="s">
        <v>1579</v>
      </c>
      <c r="H205" s="11" t="s">
        <v>1001</v>
      </c>
    </row>
    <row r="206" spans="1:8" ht="160">
      <c r="A206" s="9" t="s">
        <v>1</v>
      </c>
      <c r="B206" s="10" t="s">
        <v>120</v>
      </c>
      <c r="C206" s="10" t="s">
        <v>121</v>
      </c>
      <c r="D206" s="10" t="s">
        <v>122</v>
      </c>
      <c r="E206" s="18">
        <v>42080</v>
      </c>
      <c r="F206" s="10" t="s">
        <v>1002</v>
      </c>
      <c r="G206" s="10" t="s">
        <v>1579</v>
      </c>
      <c r="H206" s="11" t="s">
        <v>1003</v>
      </c>
    </row>
    <row r="207" spans="1:8" ht="288">
      <c r="A207" s="9" t="s">
        <v>1</v>
      </c>
      <c r="B207" s="10" t="s">
        <v>123</v>
      </c>
      <c r="C207" s="10" t="s">
        <v>124</v>
      </c>
      <c r="D207" s="10" t="s">
        <v>125</v>
      </c>
      <c r="E207" s="18">
        <v>42079</v>
      </c>
      <c r="F207" s="10" t="s">
        <v>1004</v>
      </c>
      <c r="G207" s="10" t="s">
        <v>1579</v>
      </c>
      <c r="H207" s="11" t="s">
        <v>1005</v>
      </c>
    </row>
    <row r="208" spans="1:8" ht="288">
      <c r="A208" s="9" t="s">
        <v>1</v>
      </c>
      <c r="B208" s="10" t="s">
        <v>126</v>
      </c>
      <c r="C208" s="10" t="s">
        <v>127</v>
      </c>
      <c r="D208" s="10" t="s">
        <v>128</v>
      </c>
      <c r="E208" s="18">
        <v>42075</v>
      </c>
      <c r="F208" s="10" t="s">
        <v>1006</v>
      </c>
      <c r="G208" s="10" t="s">
        <v>1579</v>
      </c>
      <c r="H208" s="11" t="s">
        <v>1007</v>
      </c>
    </row>
    <row r="209" spans="1:8" ht="64">
      <c r="A209" s="9" t="s">
        <v>144</v>
      </c>
      <c r="B209" s="10" t="s">
        <v>200</v>
      </c>
      <c r="C209" s="10" t="s">
        <v>201</v>
      </c>
      <c r="D209" s="10" t="s">
        <v>202</v>
      </c>
      <c r="E209" s="18">
        <v>42047</v>
      </c>
      <c r="F209" s="10" t="s">
        <v>203</v>
      </c>
      <c r="G209" s="10" t="s">
        <v>1579</v>
      </c>
      <c r="H209" s="11" t="s">
        <v>1110</v>
      </c>
    </row>
    <row r="210" spans="1:8" ht="64">
      <c r="A210" s="9" t="s">
        <v>144</v>
      </c>
      <c r="B210" s="10" t="s">
        <v>204</v>
      </c>
      <c r="C210" s="10" t="s">
        <v>205</v>
      </c>
      <c r="D210" s="10" t="s">
        <v>206</v>
      </c>
      <c r="E210" s="18">
        <v>42046</v>
      </c>
      <c r="F210" s="10" t="s">
        <v>818</v>
      </c>
      <c r="G210" s="10" t="s">
        <v>1579</v>
      </c>
      <c r="H210" s="11" t="s">
        <v>1111</v>
      </c>
    </row>
    <row r="211" spans="1:8" ht="224">
      <c r="A211" s="9" t="s">
        <v>1</v>
      </c>
      <c r="B211" s="10" t="s">
        <v>129</v>
      </c>
      <c r="C211" s="10" t="s">
        <v>130</v>
      </c>
      <c r="D211" s="10" t="s">
        <v>131</v>
      </c>
      <c r="E211" s="18">
        <v>42034</v>
      </c>
      <c r="F211" s="10" t="s">
        <v>1008</v>
      </c>
      <c r="G211" s="10" t="s">
        <v>1579</v>
      </c>
      <c r="H211" s="11" t="s">
        <v>1009</v>
      </c>
    </row>
    <row r="212" spans="1:8" ht="160">
      <c r="A212" s="9" t="s">
        <v>1</v>
      </c>
      <c r="B212" s="10" t="s">
        <v>132</v>
      </c>
      <c r="C212" s="10" t="s">
        <v>133</v>
      </c>
      <c r="D212" s="10" t="s">
        <v>134</v>
      </c>
      <c r="E212" s="18">
        <v>42016</v>
      </c>
      <c r="F212" s="10" t="s">
        <v>1010</v>
      </c>
      <c r="G212" s="10" t="s">
        <v>1579</v>
      </c>
      <c r="H212" s="11" t="s">
        <v>1011</v>
      </c>
    </row>
    <row r="213" spans="1:8" ht="112">
      <c r="A213" s="9" t="s">
        <v>144</v>
      </c>
      <c r="B213" s="10" t="s">
        <v>207</v>
      </c>
      <c r="C213" s="10" t="s">
        <v>208</v>
      </c>
      <c r="D213" s="10" t="s">
        <v>209</v>
      </c>
      <c r="E213" s="18">
        <v>41990</v>
      </c>
      <c r="F213" s="10" t="s">
        <v>210</v>
      </c>
      <c r="G213" s="10" t="s">
        <v>1579</v>
      </c>
      <c r="H213" s="11" t="s">
        <v>1112</v>
      </c>
    </row>
    <row r="214" spans="1:8" ht="96">
      <c r="A214" s="9" t="s">
        <v>220</v>
      </c>
      <c r="B214" s="10" t="s">
        <v>565</v>
      </c>
      <c r="C214" s="10" t="s">
        <v>566</v>
      </c>
      <c r="D214" s="10" t="s">
        <v>567</v>
      </c>
      <c r="E214" s="18">
        <v>41983</v>
      </c>
      <c r="F214" s="10" t="s">
        <v>1185</v>
      </c>
      <c r="G214" s="10" t="s">
        <v>1579</v>
      </c>
      <c r="H214" s="11" t="s">
        <v>1186</v>
      </c>
    </row>
    <row r="215" spans="1:8" ht="96">
      <c r="A215" s="9" t="s">
        <v>220</v>
      </c>
      <c r="B215" s="10" t="s">
        <v>565</v>
      </c>
      <c r="C215" s="10" t="s">
        <v>566</v>
      </c>
      <c r="D215" s="10" t="s">
        <v>567</v>
      </c>
      <c r="E215" s="18">
        <v>41983</v>
      </c>
      <c r="F215" s="10" t="s">
        <v>1187</v>
      </c>
      <c r="G215" s="10" t="s">
        <v>1579</v>
      </c>
      <c r="H215" s="11" t="s">
        <v>1186</v>
      </c>
    </row>
    <row r="216" spans="1:8" ht="96">
      <c r="A216" s="9" t="s">
        <v>220</v>
      </c>
      <c r="B216" s="10" t="s">
        <v>565</v>
      </c>
      <c r="C216" s="10" t="s">
        <v>566</v>
      </c>
      <c r="D216" s="10" t="s">
        <v>567</v>
      </c>
      <c r="E216" s="18">
        <v>41983</v>
      </c>
      <c r="F216" s="10" t="s">
        <v>1188</v>
      </c>
      <c r="G216" s="10" t="s">
        <v>1579</v>
      </c>
      <c r="H216" s="11" t="s">
        <v>1186</v>
      </c>
    </row>
    <row r="217" spans="1:8" ht="96">
      <c r="A217" s="9" t="s">
        <v>220</v>
      </c>
      <c r="B217" s="10" t="s">
        <v>565</v>
      </c>
      <c r="C217" s="10" t="s">
        <v>566</v>
      </c>
      <c r="D217" s="10" t="s">
        <v>567</v>
      </c>
      <c r="E217" s="18">
        <v>41983</v>
      </c>
      <c r="F217" s="10" t="s">
        <v>1189</v>
      </c>
      <c r="G217" s="10" t="s">
        <v>1579</v>
      </c>
      <c r="H217" s="11" t="s">
        <v>1186</v>
      </c>
    </row>
    <row r="218" spans="1:8" ht="96">
      <c r="A218" s="9" t="s">
        <v>220</v>
      </c>
      <c r="B218" s="10" t="s">
        <v>565</v>
      </c>
      <c r="C218" s="10" t="s">
        <v>566</v>
      </c>
      <c r="D218" s="10" t="s">
        <v>567</v>
      </c>
      <c r="E218" s="18">
        <v>41983</v>
      </c>
      <c r="F218" s="10" t="s">
        <v>568</v>
      </c>
      <c r="G218" s="10" t="s">
        <v>1579</v>
      </c>
      <c r="H218" s="11" t="s">
        <v>1186</v>
      </c>
    </row>
    <row r="219" spans="1:8" ht="96">
      <c r="A219" s="9" t="s">
        <v>220</v>
      </c>
      <c r="B219" s="10" t="s">
        <v>565</v>
      </c>
      <c r="C219" s="10" t="s">
        <v>566</v>
      </c>
      <c r="D219" s="10" t="s">
        <v>567</v>
      </c>
      <c r="E219" s="18">
        <v>41983</v>
      </c>
      <c r="F219" s="10" t="s">
        <v>1190</v>
      </c>
      <c r="G219" s="10" t="s">
        <v>1579</v>
      </c>
      <c r="H219" s="11" t="s">
        <v>1186</v>
      </c>
    </row>
    <row r="220" spans="1:8" ht="96">
      <c r="A220" s="9" t="s">
        <v>220</v>
      </c>
      <c r="B220" s="10" t="s">
        <v>565</v>
      </c>
      <c r="C220" s="10" t="s">
        <v>566</v>
      </c>
      <c r="D220" s="10" t="s">
        <v>567</v>
      </c>
      <c r="E220" s="18">
        <v>41983</v>
      </c>
      <c r="F220" s="10" t="s">
        <v>569</v>
      </c>
      <c r="G220" s="10" t="s">
        <v>1579</v>
      </c>
      <c r="H220" s="11" t="s">
        <v>1186</v>
      </c>
    </row>
    <row r="221" spans="1:8" ht="96">
      <c r="A221" s="9" t="s">
        <v>220</v>
      </c>
      <c r="B221" s="10" t="s">
        <v>565</v>
      </c>
      <c r="C221" s="10" t="s">
        <v>566</v>
      </c>
      <c r="D221" s="10" t="s">
        <v>567</v>
      </c>
      <c r="E221" s="18">
        <v>41983</v>
      </c>
      <c r="F221" s="10" t="s">
        <v>1191</v>
      </c>
      <c r="G221" s="10" t="s">
        <v>1579</v>
      </c>
      <c r="H221" s="11" t="s">
        <v>1186</v>
      </c>
    </row>
    <row r="222" spans="1:8" ht="64">
      <c r="A222" s="9" t="s">
        <v>144</v>
      </c>
      <c r="B222" s="10" t="s">
        <v>519</v>
      </c>
      <c r="C222" s="10" t="s">
        <v>520</v>
      </c>
      <c r="D222" s="10" t="s">
        <v>521</v>
      </c>
      <c r="E222" s="18">
        <v>41963</v>
      </c>
      <c r="F222" s="10" t="s">
        <v>1141</v>
      </c>
      <c r="G222" s="10" t="s">
        <v>1579</v>
      </c>
      <c r="H222" s="11" t="s">
        <v>522</v>
      </c>
    </row>
    <row r="223" spans="1:8" ht="80">
      <c r="A223" s="9" t="s">
        <v>144</v>
      </c>
      <c r="B223" s="10" t="s">
        <v>523</v>
      </c>
      <c r="C223" s="10" t="s">
        <v>771</v>
      </c>
      <c r="D223" s="10" t="s">
        <v>524</v>
      </c>
      <c r="E223" s="18">
        <v>41963</v>
      </c>
      <c r="F223" s="10" t="s">
        <v>1140</v>
      </c>
      <c r="G223" s="10" t="s">
        <v>1579</v>
      </c>
      <c r="H223" s="11" t="s">
        <v>525</v>
      </c>
    </row>
    <row r="224" spans="1:8" ht="32">
      <c r="A224" s="9" t="s">
        <v>220</v>
      </c>
      <c r="B224" s="10" t="s">
        <v>570</v>
      </c>
      <c r="C224" s="10" t="s">
        <v>571</v>
      </c>
      <c r="D224" s="10" t="s">
        <v>572</v>
      </c>
      <c r="E224" s="18">
        <v>41922</v>
      </c>
      <c r="F224" s="10" t="s">
        <v>573</v>
      </c>
      <c r="G224" s="10" t="s">
        <v>1579</v>
      </c>
      <c r="H224" s="11" t="s">
        <v>574</v>
      </c>
    </row>
    <row r="225" spans="1:8" ht="240">
      <c r="A225" s="9" t="s">
        <v>1</v>
      </c>
      <c r="B225" s="10" t="s">
        <v>343</v>
      </c>
      <c r="C225" s="10" t="s">
        <v>344</v>
      </c>
      <c r="D225" s="10" t="s">
        <v>345</v>
      </c>
      <c r="E225" s="18">
        <v>41894</v>
      </c>
      <c r="F225" s="10" t="s">
        <v>1025</v>
      </c>
      <c r="G225" s="10" t="s">
        <v>1579</v>
      </c>
      <c r="H225" s="11" t="s">
        <v>1026</v>
      </c>
    </row>
    <row r="226" spans="1:8" ht="64">
      <c r="A226" s="9" t="s">
        <v>144</v>
      </c>
      <c r="B226" s="10" t="s">
        <v>211</v>
      </c>
      <c r="C226" s="10" t="s">
        <v>212</v>
      </c>
      <c r="D226" s="10" t="s">
        <v>213</v>
      </c>
      <c r="E226" s="18">
        <v>41884</v>
      </c>
      <c r="F226" s="10" t="s">
        <v>819</v>
      </c>
      <c r="G226" s="10" t="s">
        <v>1579</v>
      </c>
      <c r="H226" s="11" t="s">
        <v>1113</v>
      </c>
    </row>
    <row r="227" spans="1:8" ht="32">
      <c r="A227" s="9" t="s">
        <v>220</v>
      </c>
      <c r="B227" s="10" t="s">
        <v>575</v>
      </c>
      <c r="C227" s="10" t="s">
        <v>576</v>
      </c>
      <c r="D227" s="10" t="s">
        <v>577</v>
      </c>
      <c r="E227" s="18">
        <v>41866</v>
      </c>
      <c r="F227" s="10" t="s">
        <v>799</v>
      </c>
      <c r="G227" s="10" t="s">
        <v>1579</v>
      </c>
      <c r="H227" s="11" t="s">
        <v>574</v>
      </c>
    </row>
    <row r="228" spans="1:8" ht="80">
      <c r="A228" s="9" t="s">
        <v>1</v>
      </c>
      <c r="B228" s="10" t="s">
        <v>329</v>
      </c>
      <c r="C228" s="10" t="s">
        <v>330</v>
      </c>
      <c r="D228" s="10" t="s">
        <v>336</v>
      </c>
      <c r="E228" s="18">
        <v>41851</v>
      </c>
      <c r="F228" s="10" t="s">
        <v>1103</v>
      </c>
      <c r="G228" s="10" t="s">
        <v>1579</v>
      </c>
      <c r="H228" s="11" t="s">
        <v>1100</v>
      </c>
    </row>
    <row r="229" spans="1:8" ht="80">
      <c r="A229" s="9" t="s">
        <v>1</v>
      </c>
      <c r="B229" s="10" t="s">
        <v>329</v>
      </c>
      <c r="C229" s="10" t="s">
        <v>330</v>
      </c>
      <c r="D229" s="10" t="s">
        <v>335</v>
      </c>
      <c r="E229" s="18">
        <v>41851</v>
      </c>
      <c r="F229" s="10" t="s">
        <v>1099</v>
      </c>
      <c r="G229" s="10" t="s">
        <v>1579</v>
      </c>
      <c r="H229" s="11" t="s">
        <v>1100</v>
      </c>
    </row>
    <row r="230" spans="1:8" ht="80">
      <c r="A230" s="9" t="s">
        <v>1</v>
      </c>
      <c r="B230" s="10" t="s">
        <v>329</v>
      </c>
      <c r="C230" s="10" t="s">
        <v>330</v>
      </c>
      <c r="D230" s="10" t="s">
        <v>334</v>
      </c>
      <c r="E230" s="18">
        <v>41851</v>
      </c>
      <c r="F230" s="10" t="s">
        <v>1101</v>
      </c>
      <c r="G230" s="10" t="s">
        <v>1579</v>
      </c>
      <c r="H230" s="11" t="s">
        <v>1100</v>
      </c>
    </row>
    <row r="231" spans="1:8" ht="80">
      <c r="A231" s="9" t="s">
        <v>1</v>
      </c>
      <c r="B231" s="10" t="s">
        <v>329</v>
      </c>
      <c r="C231" s="10" t="s">
        <v>330</v>
      </c>
      <c r="D231" s="10" t="s">
        <v>333</v>
      </c>
      <c r="E231" s="18">
        <v>41851</v>
      </c>
      <c r="F231" s="10" t="s">
        <v>1105</v>
      </c>
      <c r="G231" s="10" t="s">
        <v>1579</v>
      </c>
      <c r="H231" s="11" t="s">
        <v>1100</v>
      </c>
    </row>
    <row r="232" spans="1:8" ht="80">
      <c r="A232" s="9" t="s">
        <v>1</v>
      </c>
      <c r="B232" s="10" t="s">
        <v>329</v>
      </c>
      <c r="C232" s="10" t="s">
        <v>330</v>
      </c>
      <c r="D232" s="10" t="s">
        <v>332</v>
      </c>
      <c r="E232" s="18">
        <v>41851</v>
      </c>
      <c r="F232" s="10" t="s">
        <v>1104</v>
      </c>
      <c r="G232" s="10" t="s">
        <v>1579</v>
      </c>
      <c r="H232" s="11" t="s">
        <v>1100</v>
      </c>
    </row>
    <row r="233" spans="1:8" ht="80">
      <c r="A233" s="9" t="s">
        <v>1</v>
      </c>
      <c r="B233" s="10" t="s">
        <v>329</v>
      </c>
      <c r="C233" s="10" t="s">
        <v>330</v>
      </c>
      <c r="D233" s="10" t="s">
        <v>331</v>
      </c>
      <c r="E233" s="18">
        <v>41851</v>
      </c>
      <c r="F233" s="10" t="s">
        <v>1102</v>
      </c>
      <c r="G233" s="10" t="s">
        <v>1579</v>
      </c>
      <c r="H233" s="11" t="s">
        <v>1100</v>
      </c>
    </row>
    <row r="234" spans="1:8" ht="64">
      <c r="A234" s="9" t="s">
        <v>144</v>
      </c>
      <c r="B234" s="10" t="s">
        <v>171</v>
      </c>
      <c r="C234" s="10" t="s">
        <v>172</v>
      </c>
      <c r="D234" s="10" t="s">
        <v>173</v>
      </c>
      <c r="E234" s="18">
        <v>41830</v>
      </c>
      <c r="F234" s="10" t="s">
        <v>174</v>
      </c>
      <c r="G234" s="10" t="s">
        <v>1579</v>
      </c>
      <c r="H234" s="11" t="s">
        <v>1116</v>
      </c>
    </row>
    <row r="235" spans="1:8" ht="64">
      <c r="A235" s="9" t="s">
        <v>144</v>
      </c>
      <c r="B235" s="10" t="s">
        <v>167</v>
      </c>
      <c r="C235" s="10" t="s">
        <v>168</v>
      </c>
      <c r="D235" s="10" t="s">
        <v>169</v>
      </c>
      <c r="E235" s="18">
        <v>41830</v>
      </c>
      <c r="F235" s="10" t="s">
        <v>170</v>
      </c>
      <c r="G235" s="10" t="s">
        <v>1579</v>
      </c>
      <c r="H235" s="11" t="s">
        <v>1115</v>
      </c>
    </row>
    <row r="236" spans="1:8" ht="64">
      <c r="A236" s="9" t="s">
        <v>144</v>
      </c>
      <c r="B236" s="10" t="s">
        <v>164</v>
      </c>
      <c r="C236" s="10" t="s">
        <v>165</v>
      </c>
      <c r="D236" s="10" t="s">
        <v>166</v>
      </c>
      <c r="E236" s="18">
        <v>41830</v>
      </c>
      <c r="F236" s="10" t="s">
        <v>770</v>
      </c>
      <c r="G236" s="10" t="s">
        <v>1579</v>
      </c>
      <c r="H236" s="11" t="s">
        <v>1114</v>
      </c>
    </row>
    <row r="237" spans="1:8" ht="80">
      <c r="A237" s="9" t="s">
        <v>1</v>
      </c>
      <c r="B237" s="10" t="s">
        <v>135</v>
      </c>
      <c r="C237" s="10" t="s">
        <v>136</v>
      </c>
      <c r="D237" s="10" t="s">
        <v>395</v>
      </c>
      <c r="E237" s="18">
        <v>41816</v>
      </c>
      <c r="F237" s="10" t="s">
        <v>396</v>
      </c>
      <c r="G237" s="10" t="s">
        <v>1579</v>
      </c>
      <c r="H237" s="11" t="s">
        <v>1074</v>
      </c>
    </row>
    <row r="238" spans="1:8" ht="80">
      <c r="A238" s="9" t="s">
        <v>1</v>
      </c>
      <c r="B238" s="10" t="s">
        <v>135</v>
      </c>
      <c r="C238" s="10" t="s">
        <v>136</v>
      </c>
      <c r="D238" s="10" t="s">
        <v>372</v>
      </c>
      <c r="E238" s="18">
        <v>41816</v>
      </c>
      <c r="F238" s="10" t="s">
        <v>373</v>
      </c>
      <c r="G238" s="10" t="s">
        <v>1579</v>
      </c>
      <c r="H238" s="11" t="s">
        <v>1082</v>
      </c>
    </row>
    <row r="239" spans="1:8" ht="96">
      <c r="A239" s="9" t="s">
        <v>1</v>
      </c>
      <c r="B239" s="10" t="s">
        <v>135</v>
      </c>
      <c r="C239" s="10" t="s">
        <v>136</v>
      </c>
      <c r="D239" s="10" t="s">
        <v>366</v>
      </c>
      <c r="E239" s="18">
        <v>41816</v>
      </c>
      <c r="F239" s="10" t="s">
        <v>367</v>
      </c>
      <c r="G239" s="10" t="s">
        <v>1579</v>
      </c>
      <c r="H239" s="11" t="s">
        <v>1086</v>
      </c>
    </row>
    <row r="240" spans="1:8" ht="64">
      <c r="A240" s="9" t="s">
        <v>1</v>
      </c>
      <c r="B240" s="10" t="s">
        <v>135</v>
      </c>
      <c r="C240" s="10" t="s">
        <v>136</v>
      </c>
      <c r="D240" s="10" t="s">
        <v>368</v>
      </c>
      <c r="E240" s="18">
        <v>41816</v>
      </c>
      <c r="F240" s="10" t="s">
        <v>369</v>
      </c>
      <c r="G240" s="10" t="s">
        <v>1579</v>
      </c>
      <c r="H240" s="11" t="s">
        <v>1085</v>
      </c>
    </row>
    <row r="241" spans="1:8" ht="96">
      <c r="A241" s="9" t="s">
        <v>1</v>
      </c>
      <c r="B241" s="10" t="s">
        <v>135</v>
      </c>
      <c r="C241" s="10" t="s">
        <v>136</v>
      </c>
      <c r="D241" s="10" t="s">
        <v>348</v>
      </c>
      <c r="E241" s="18">
        <v>41816</v>
      </c>
      <c r="F241" s="10" t="s">
        <v>349</v>
      </c>
      <c r="G241" s="10" t="s">
        <v>1579</v>
      </c>
      <c r="H241" s="11" t="s">
        <v>1095</v>
      </c>
    </row>
    <row r="242" spans="1:8" ht="96">
      <c r="A242" s="9" t="s">
        <v>1</v>
      </c>
      <c r="B242" s="10" t="s">
        <v>135</v>
      </c>
      <c r="C242" s="10" t="s">
        <v>136</v>
      </c>
      <c r="D242" s="10" t="s">
        <v>401</v>
      </c>
      <c r="E242" s="18">
        <v>41816</v>
      </c>
      <c r="F242" s="10" t="s">
        <v>402</v>
      </c>
      <c r="G242" s="10" t="s">
        <v>1579</v>
      </c>
      <c r="H242" s="11" t="s">
        <v>1068</v>
      </c>
    </row>
    <row r="243" spans="1:8" ht="96">
      <c r="A243" s="9" t="s">
        <v>1</v>
      </c>
      <c r="B243" s="10" t="s">
        <v>135</v>
      </c>
      <c r="C243" s="10" t="s">
        <v>136</v>
      </c>
      <c r="D243" s="10" t="s">
        <v>403</v>
      </c>
      <c r="E243" s="18">
        <v>41816</v>
      </c>
      <c r="F243" s="10" t="s">
        <v>404</v>
      </c>
      <c r="G243" s="10" t="s">
        <v>1579</v>
      </c>
      <c r="H243" s="11" t="s">
        <v>1068</v>
      </c>
    </row>
    <row r="244" spans="1:8" ht="64">
      <c r="A244" s="9" t="s">
        <v>1</v>
      </c>
      <c r="B244" s="10" t="s">
        <v>135</v>
      </c>
      <c r="C244" s="10" t="s">
        <v>136</v>
      </c>
      <c r="D244" s="10" t="s">
        <v>397</v>
      </c>
      <c r="E244" s="18">
        <v>41816</v>
      </c>
      <c r="F244" s="10" t="s">
        <v>398</v>
      </c>
      <c r="G244" s="10" t="s">
        <v>1579</v>
      </c>
      <c r="H244" s="11" t="s">
        <v>1073</v>
      </c>
    </row>
    <row r="245" spans="1:8" ht="80">
      <c r="A245" s="9" t="s">
        <v>1</v>
      </c>
      <c r="B245" s="10" t="s">
        <v>135</v>
      </c>
      <c r="C245" s="10" t="s">
        <v>136</v>
      </c>
      <c r="D245" s="10" t="s">
        <v>405</v>
      </c>
      <c r="E245" s="18">
        <v>41816</v>
      </c>
      <c r="F245" s="10" t="s">
        <v>406</v>
      </c>
      <c r="G245" s="10" t="s">
        <v>1579</v>
      </c>
      <c r="H245" s="11" t="s">
        <v>1072</v>
      </c>
    </row>
    <row r="246" spans="1:8" ht="96">
      <c r="A246" s="9" t="s">
        <v>1</v>
      </c>
      <c r="B246" s="10" t="s">
        <v>135</v>
      </c>
      <c r="C246" s="10" t="s">
        <v>136</v>
      </c>
      <c r="D246" s="10" t="s">
        <v>375</v>
      </c>
      <c r="E246" s="18">
        <v>41816</v>
      </c>
      <c r="F246" s="10" t="s">
        <v>1080</v>
      </c>
      <c r="G246" s="10" t="s">
        <v>1579</v>
      </c>
      <c r="H246" s="11" t="s">
        <v>1081</v>
      </c>
    </row>
    <row r="247" spans="1:8" ht="160">
      <c r="A247" s="9" t="s">
        <v>1</v>
      </c>
      <c r="B247" s="10" t="s">
        <v>135</v>
      </c>
      <c r="C247" s="10" t="s">
        <v>136</v>
      </c>
      <c r="D247" s="10" t="s">
        <v>407</v>
      </c>
      <c r="E247" s="18">
        <v>41816</v>
      </c>
      <c r="F247" s="10" t="s">
        <v>408</v>
      </c>
      <c r="G247" s="10" t="s">
        <v>1579</v>
      </c>
      <c r="H247" s="11" t="s">
        <v>1071</v>
      </c>
    </row>
    <row r="248" spans="1:8" ht="64">
      <c r="A248" s="9" t="s">
        <v>1</v>
      </c>
      <c r="B248" s="10" t="s">
        <v>135</v>
      </c>
      <c r="C248" s="10" t="s">
        <v>136</v>
      </c>
      <c r="D248" s="10" t="s">
        <v>378</v>
      </c>
      <c r="E248" s="18">
        <v>41816</v>
      </c>
      <c r="F248" s="10" t="s">
        <v>379</v>
      </c>
      <c r="G248" s="10" t="s">
        <v>1579</v>
      </c>
      <c r="H248" s="11" t="s">
        <v>380</v>
      </c>
    </row>
    <row r="249" spans="1:8" ht="112">
      <c r="A249" s="9" t="s">
        <v>1</v>
      </c>
      <c r="B249" s="10" t="s">
        <v>135</v>
      </c>
      <c r="C249" s="10" t="s">
        <v>136</v>
      </c>
      <c r="D249" s="10" t="s">
        <v>346</v>
      </c>
      <c r="E249" s="18">
        <v>41816</v>
      </c>
      <c r="F249" s="10" t="s">
        <v>347</v>
      </c>
      <c r="G249" s="10" t="s">
        <v>1579</v>
      </c>
      <c r="H249" s="11" t="s">
        <v>1096</v>
      </c>
    </row>
    <row r="250" spans="1:8" ht="64">
      <c r="A250" s="9" t="s">
        <v>1</v>
      </c>
      <c r="B250" s="10" t="s">
        <v>135</v>
      </c>
      <c r="C250" s="10" t="s">
        <v>136</v>
      </c>
      <c r="D250" s="10" t="s">
        <v>139</v>
      </c>
      <c r="E250" s="18">
        <v>41816</v>
      </c>
      <c r="F250" s="10" t="s">
        <v>140</v>
      </c>
      <c r="G250" s="10" t="s">
        <v>1579</v>
      </c>
      <c r="H250" s="11" t="s">
        <v>1360</v>
      </c>
    </row>
    <row r="251" spans="1:8" ht="96">
      <c r="A251" s="9" t="s">
        <v>1</v>
      </c>
      <c r="B251" s="10" t="s">
        <v>135</v>
      </c>
      <c r="C251" s="10" t="s">
        <v>136</v>
      </c>
      <c r="D251" s="10" t="s">
        <v>352</v>
      </c>
      <c r="E251" s="18">
        <v>41816</v>
      </c>
      <c r="F251" s="10" t="s">
        <v>353</v>
      </c>
      <c r="G251" s="10" t="s">
        <v>1579</v>
      </c>
      <c r="H251" s="11" t="s">
        <v>1093</v>
      </c>
    </row>
    <row r="252" spans="1:8" ht="64">
      <c r="A252" s="9" t="s">
        <v>1</v>
      </c>
      <c r="B252" s="10" t="s">
        <v>135</v>
      </c>
      <c r="C252" s="10" t="s">
        <v>136</v>
      </c>
      <c r="D252" s="10" t="s">
        <v>141</v>
      </c>
      <c r="E252" s="18">
        <v>41816</v>
      </c>
      <c r="F252" s="10" t="s">
        <v>142</v>
      </c>
      <c r="G252" s="10" t="s">
        <v>1579</v>
      </c>
      <c r="H252" s="11" t="s">
        <v>1360</v>
      </c>
    </row>
    <row r="253" spans="1:8" ht="64">
      <c r="A253" s="9" t="s">
        <v>1</v>
      </c>
      <c r="B253" s="10" t="s">
        <v>135</v>
      </c>
      <c r="C253" s="10" t="s">
        <v>136</v>
      </c>
      <c r="D253" s="10" t="s">
        <v>354</v>
      </c>
      <c r="E253" s="18">
        <v>41816</v>
      </c>
      <c r="F253" s="10" t="s">
        <v>355</v>
      </c>
      <c r="G253" s="10" t="s">
        <v>1579</v>
      </c>
      <c r="H253" s="11" t="s">
        <v>1092</v>
      </c>
    </row>
    <row r="254" spans="1:8" ht="64">
      <c r="A254" s="9" t="s">
        <v>1</v>
      </c>
      <c r="B254" s="10" t="s">
        <v>135</v>
      </c>
      <c r="C254" s="10" t="s">
        <v>136</v>
      </c>
      <c r="D254" s="10" t="s">
        <v>393</v>
      </c>
      <c r="E254" s="18">
        <v>41816</v>
      </c>
      <c r="F254" s="10" t="s">
        <v>394</v>
      </c>
      <c r="G254" s="10" t="s">
        <v>1579</v>
      </c>
      <c r="H254" s="11" t="s">
        <v>380</v>
      </c>
    </row>
    <row r="255" spans="1:8" ht="96">
      <c r="A255" s="9" t="s">
        <v>1</v>
      </c>
      <c r="B255" s="10" t="s">
        <v>135</v>
      </c>
      <c r="C255" s="10" t="s">
        <v>136</v>
      </c>
      <c r="D255" s="10" t="s">
        <v>415</v>
      </c>
      <c r="E255" s="18">
        <v>41816</v>
      </c>
      <c r="F255" s="10" t="s">
        <v>416</v>
      </c>
      <c r="G255" s="10" t="s">
        <v>1579</v>
      </c>
      <c r="H255" s="11" t="s">
        <v>1098</v>
      </c>
    </row>
    <row r="256" spans="1:8" ht="96">
      <c r="A256" s="9" t="s">
        <v>1</v>
      </c>
      <c r="B256" s="10" t="s">
        <v>135</v>
      </c>
      <c r="C256" s="10" t="s">
        <v>136</v>
      </c>
      <c r="D256" s="10" t="s">
        <v>381</v>
      </c>
      <c r="E256" s="18">
        <v>41816</v>
      </c>
      <c r="F256" s="10" t="s">
        <v>382</v>
      </c>
      <c r="G256" s="10" t="s">
        <v>1579</v>
      </c>
      <c r="H256" s="11" t="s">
        <v>1078</v>
      </c>
    </row>
    <row r="257" spans="1:8" ht="224">
      <c r="A257" s="9" t="s">
        <v>1</v>
      </c>
      <c r="B257" s="10" t="s">
        <v>135</v>
      </c>
      <c r="C257" s="10" t="s">
        <v>136</v>
      </c>
      <c r="D257" s="10" t="s">
        <v>137</v>
      </c>
      <c r="E257" s="18">
        <v>41816</v>
      </c>
      <c r="F257" s="10" t="s">
        <v>138</v>
      </c>
      <c r="G257" s="10" t="s">
        <v>1579</v>
      </c>
      <c r="H257" s="11" t="s">
        <v>1526</v>
      </c>
    </row>
    <row r="258" spans="1:8" ht="96">
      <c r="A258" s="9" t="s">
        <v>1</v>
      </c>
      <c r="B258" s="10" t="s">
        <v>135</v>
      </c>
      <c r="C258" s="10" t="s">
        <v>136</v>
      </c>
      <c r="D258" s="10" t="s">
        <v>374</v>
      </c>
      <c r="E258" s="18">
        <v>41816</v>
      </c>
      <c r="F258" s="10" t="s">
        <v>769</v>
      </c>
      <c r="G258" s="10" t="s">
        <v>1579</v>
      </c>
      <c r="H258" s="11" t="s">
        <v>1083</v>
      </c>
    </row>
    <row r="259" spans="1:8" ht="128">
      <c r="A259" s="9" t="s">
        <v>1</v>
      </c>
      <c r="B259" s="10" t="s">
        <v>135</v>
      </c>
      <c r="C259" s="10" t="s">
        <v>136</v>
      </c>
      <c r="D259" s="10" t="s">
        <v>356</v>
      </c>
      <c r="E259" s="18">
        <v>41816</v>
      </c>
      <c r="F259" s="10" t="s">
        <v>357</v>
      </c>
      <c r="G259" s="10" t="s">
        <v>1579</v>
      </c>
      <c r="H259" s="11" t="s">
        <v>1091</v>
      </c>
    </row>
    <row r="260" spans="1:8" ht="96">
      <c r="A260" s="9" t="s">
        <v>1</v>
      </c>
      <c r="B260" s="10" t="s">
        <v>135</v>
      </c>
      <c r="C260" s="10" t="s">
        <v>136</v>
      </c>
      <c r="D260" s="10" t="s">
        <v>417</v>
      </c>
      <c r="E260" s="18">
        <v>41816</v>
      </c>
      <c r="F260" s="10" t="s">
        <v>418</v>
      </c>
      <c r="G260" s="10" t="s">
        <v>1579</v>
      </c>
      <c r="H260" s="11" t="s">
        <v>1097</v>
      </c>
    </row>
    <row r="261" spans="1:8" ht="96">
      <c r="A261" s="9" t="s">
        <v>1</v>
      </c>
      <c r="B261" s="10" t="s">
        <v>135</v>
      </c>
      <c r="C261" s="10" t="s">
        <v>136</v>
      </c>
      <c r="D261" s="10" t="s">
        <v>358</v>
      </c>
      <c r="E261" s="18">
        <v>41816</v>
      </c>
      <c r="F261" s="10" t="s">
        <v>359</v>
      </c>
      <c r="G261" s="10" t="s">
        <v>1579</v>
      </c>
      <c r="H261" s="11" t="s">
        <v>1090</v>
      </c>
    </row>
    <row r="262" spans="1:8" ht="64">
      <c r="A262" s="9" t="s">
        <v>1</v>
      </c>
      <c r="B262" s="10" t="s">
        <v>135</v>
      </c>
      <c r="C262" s="10" t="s">
        <v>136</v>
      </c>
      <c r="D262" s="10" t="s">
        <v>383</v>
      </c>
      <c r="E262" s="18">
        <v>41816</v>
      </c>
      <c r="F262" s="10" t="s">
        <v>384</v>
      </c>
      <c r="G262" s="10" t="s">
        <v>1579</v>
      </c>
      <c r="H262" s="11" t="s">
        <v>821</v>
      </c>
    </row>
    <row r="263" spans="1:8" ht="128">
      <c r="A263" s="9" t="s">
        <v>1</v>
      </c>
      <c r="B263" s="10" t="s">
        <v>135</v>
      </c>
      <c r="C263" s="10" t="s">
        <v>136</v>
      </c>
      <c r="D263" s="10" t="s">
        <v>350</v>
      </c>
      <c r="E263" s="18">
        <v>41816</v>
      </c>
      <c r="F263" s="10" t="s">
        <v>351</v>
      </c>
      <c r="G263" s="10" t="s">
        <v>1579</v>
      </c>
      <c r="H263" s="11" t="s">
        <v>1094</v>
      </c>
    </row>
    <row r="264" spans="1:8" ht="96">
      <c r="A264" s="9" t="s">
        <v>1</v>
      </c>
      <c r="B264" s="10" t="s">
        <v>135</v>
      </c>
      <c r="C264" s="10" t="s">
        <v>136</v>
      </c>
      <c r="D264" s="10" t="s">
        <v>360</v>
      </c>
      <c r="E264" s="18">
        <v>41816</v>
      </c>
      <c r="F264" s="10" t="s">
        <v>361</v>
      </c>
      <c r="G264" s="10" t="s">
        <v>1579</v>
      </c>
      <c r="H264" s="11" t="s">
        <v>1089</v>
      </c>
    </row>
    <row r="265" spans="1:8" ht="64">
      <c r="A265" s="9" t="s">
        <v>1</v>
      </c>
      <c r="B265" s="10" t="s">
        <v>135</v>
      </c>
      <c r="C265" s="10" t="s">
        <v>136</v>
      </c>
      <c r="D265" s="10" t="s">
        <v>409</v>
      </c>
      <c r="E265" s="18">
        <v>41816</v>
      </c>
      <c r="F265" s="10" t="s">
        <v>410</v>
      </c>
      <c r="G265" s="10" t="s">
        <v>1579</v>
      </c>
      <c r="H265" s="11" t="s">
        <v>1070</v>
      </c>
    </row>
    <row r="266" spans="1:8" ht="80">
      <c r="A266" s="9" t="s">
        <v>1</v>
      </c>
      <c r="B266" s="10" t="s">
        <v>135</v>
      </c>
      <c r="C266" s="10" t="s">
        <v>136</v>
      </c>
      <c r="D266" s="10" t="s">
        <v>411</v>
      </c>
      <c r="E266" s="18">
        <v>41816</v>
      </c>
      <c r="F266" s="10" t="s">
        <v>820</v>
      </c>
      <c r="G266" s="10" t="s">
        <v>1579</v>
      </c>
      <c r="H266" s="11" t="s">
        <v>1069</v>
      </c>
    </row>
    <row r="267" spans="1:8" ht="96">
      <c r="A267" s="9" t="s">
        <v>1</v>
      </c>
      <c r="B267" s="10" t="s">
        <v>135</v>
      </c>
      <c r="C267" s="10" t="s">
        <v>136</v>
      </c>
      <c r="D267" s="10" t="s">
        <v>362</v>
      </c>
      <c r="E267" s="18">
        <v>41816</v>
      </c>
      <c r="F267" s="10" t="s">
        <v>363</v>
      </c>
      <c r="G267" s="10" t="s">
        <v>1579</v>
      </c>
      <c r="H267" s="11" t="s">
        <v>1088</v>
      </c>
    </row>
    <row r="268" spans="1:8" ht="64">
      <c r="A268" s="9" t="s">
        <v>1</v>
      </c>
      <c r="B268" s="10" t="s">
        <v>135</v>
      </c>
      <c r="C268" s="10" t="s">
        <v>136</v>
      </c>
      <c r="D268" s="10" t="s">
        <v>385</v>
      </c>
      <c r="E268" s="18">
        <v>41816</v>
      </c>
      <c r="F268" s="10" t="s">
        <v>386</v>
      </c>
      <c r="G268" s="10" t="s">
        <v>1579</v>
      </c>
      <c r="H268" s="11" t="s">
        <v>1077</v>
      </c>
    </row>
    <row r="269" spans="1:8" ht="192">
      <c r="A269" s="9" t="s">
        <v>1</v>
      </c>
      <c r="B269" s="10" t="s">
        <v>135</v>
      </c>
      <c r="C269" s="10" t="s">
        <v>136</v>
      </c>
      <c r="D269" s="10" t="s">
        <v>143</v>
      </c>
      <c r="E269" s="18">
        <v>41816</v>
      </c>
      <c r="F269" s="10" t="s">
        <v>1356</v>
      </c>
      <c r="G269" s="10" t="s">
        <v>1579</v>
      </c>
      <c r="H269" s="11" t="s">
        <v>1525</v>
      </c>
    </row>
    <row r="270" spans="1:8" ht="64">
      <c r="A270" s="9" t="s">
        <v>1</v>
      </c>
      <c r="B270" s="10" t="s">
        <v>135</v>
      </c>
      <c r="C270" s="10" t="s">
        <v>136</v>
      </c>
      <c r="D270" s="10" t="s">
        <v>387</v>
      </c>
      <c r="E270" s="18">
        <v>41816</v>
      </c>
      <c r="F270" s="10" t="s">
        <v>388</v>
      </c>
      <c r="G270" s="10" t="s">
        <v>1579</v>
      </c>
      <c r="H270" s="11" t="s">
        <v>380</v>
      </c>
    </row>
    <row r="271" spans="1:8" ht="112">
      <c r="A271" s="9" t="s">
        <v>1</v>
      </c>
      <c r="B271" s="10" t="s">
        <v>135</v>
      </c>
      <c r="C271" s="10" t="s">
        <v>136</v>
      </c>
      <c r="D271" s="10" t="s">
        <v>389</v>
      </c>
      <c r="E271" s="18">
        <v>41816</v>
      </c>
      <c r="F271" s="10" t="s">
        <v>390</v>
      </c>
      <c r="G271" s="10" t="s">
        <v>1579</v>
      </c>
      <c r="H271" s="11" t="s">
        <v>1076</v>
      </c>
    </row>
    <row r="272" spans="1:8" ht="64">
      <c r="A272" s="9" t="s">
        <v>1</v>
      </c>
      <c r="B272" s="10" t="s">
        <v>135</v>
      </c>
      <c r="C272" s="10" t="s">
        <v>136</v>
      </c>
      <c r="D272" s="10" t="s">
        <v>376</v>
      </c>
      <c r="E272" s="18">
        <v>41816</v>
      </c>
      <c r="F272" s="10" t="s">
        <v>377</v>
      </c>
      <c r="G272" s="10" t="s">
        <v>1579</v>
      </c>
      <c r="H272" s="11" t="s">
        <v>1079</v>
      </c>
    </row>
    <row r="273" spans="1:8" ht="96">
      <c r="A273" s="9" t="s">
        <v>1</v>
      </c>
      <c r="B273" s="10" t="s">
        <v>135</v>
      </c>
      <c r="C273" s="10" t="s">
        <v>136</v>
      </c>
      <c r="D273" s="10" t="s">
        <v>364</v>
      </c>
      <c r="E273" s="18">
        <v>41816</v>
      </c>
      <c r="F273" s="10" t="s">
        <v>365</v>
      </c>
      <c r="G273" s="10" t="s">
        <v>1579</v>
      </c>
      <c r="H273" s="11" t="s">
        <v>1087</v>
      </c>
    </row>
    <row r="274" spans="1:8" ht="96">
      <c r="A274" s="9" t="s">
        <v>1</v>
      </c>
      <c r="B274" s="10" t="s">
        <v>135</v>
      </c>
      <c r="C274" s="10" t="s">
        <v>136</v>
      </c>
      <c r="D274" s="10" t="s">
        <v>412</v>
      </c>
      <c r="E274" s="18">
        <v>41816</v>
      </c>
      <c r="F274" s="10" t="s">
        <v>413</v>
      </c>
      <c r="G274" s="10" t="s">
        <v>1579</v>
      </c>
      <c r="H274" s="11" t="s">
        <v>1068</v>
      </c>
    </row>
    <row r="275" spans="1:8" ht="96">
      <c r="A275" s="9" t="s">
        <v>1</v>
      </c>
      <c r="B275" s="10" t="s">
        <v>135</v>
      </c>
      <c r="C275" s="10" t="s">
        <v>136</v>
      </c>
      <c r="D275" s="10" t="s">
        <v>391</v>
      </c>
      <c r="E275" s="18">
        <v>41816</v>
      </c>
      <c r="F275" s="10" t="s">
        <v>392</v>
      </c>
      <c r="G275" s="10" t="s">
        <v>1579</v>
      </c>
      <c r="H275" s="11" t="s">
        <v>1075</v>
      </c>
    </row>
    <row r="276" spans="1:8" ht="96">
      <c r="A276" s="9" t="s">
        <v>1</v>
      </c>
      <c r="B276" s="10" t="s">
        <v>135</v>
      </c>
      <c r="C276" s="10" t="s">
        <v>136</v>
      </c>
      <c r="D276" s="10" t="s">
        <v>399</v>
      </c>
      <c r="E276" s="18">
        <v>41816</v>
      </c>
      <c r="F276" s="10" t="s">
        <v>400</v>
      </c>
      <c r="G276" s="10" t="s">
        <v>1579</v>
      </c>
      <c r="H276" s="11" t="s">
        <v>1068</v>
      </c>
    </row>
    <row r="277" spans="1:8" ht="96">
      <c r="A277" s="9" t="s">
        <v>1</v>
      </c>
      <c r="B277" s="10" t="s">
        <v>135</v>
      </c>
      <c r="C277" s="10" t="s">
        <v>136</v>
      </c>
      <c r="D277" s="10" t="s">
        <v>414</v>
      </c>
      <c r="E277" s="18">
        <v>41816</v>
      </c>
      <c r="F277" s="10" t="s">
        <v>1067</v>
      </c>
      <c r="G277" s="10" t="s">
        <v>1579</v>
      </c>
      <c r="H277" s="11" t="s">
        <v>1068</v>
      </c>
    </row>
    <row r="278" spans="1:8" ht="144">
      <c r="A278" s="9" t="s">
        <v>1</v>
      </c>
      <c r="B278" s="10" t="s">
        <v>135</v>
      </c>
      <c r="C278" s="10" t="s">
        <v>136</v>
      </c>
      <c r="D278" s="10" t="s">
        <v>419</v>
      </c>
      <c r="E278" s="18">
        <v>41816</v>
      </c>
      <c r="F278" s="10" t="s">
        <v>822</v>
      </c>
      <c r="G278" s="10" t="s">
        <v>1579</v>
      </c>
      <c r="H278" s="11" t="s">
        <v>1084</v>
      </c>
    </row>
    <row r="279" spans="1:8" ht="144">
      <c r="A279" s="9" t="s">
        <v>1</v>
      </c>
      <c r="B279" s="10" t="s">
        <v>135</v>
      </c>
      <c r="C279" s="10" t="s">
        <v>136</v>
      </c>
      <c r="D279" s="10" t="s">
        <v>370</v>
      </c>
      <c r="E279" s="18">
        <v>41816</v>
      </c>
      <c r="F279" s="10" t="s">
        <v>371</v>
      </c>
      <c r="G279" s="10" t="s">
        <v>1579</v>
      </c>
      <c r="H279" s="11" t="s">
        <v>1084</v>
      </c>
    </row>
    <row r="280" spans="1:8" ht="64">
      <c r="A280" s="9" t="s">
        <v>1</v>
      </c>
      <c r="B280" s="10" t="s">
        <v>420</v>
      </c>
      <c r="C280" s="10" t="s">
        <v>421</v>
      </c>
      <c r="D280" s="10" t="s">
        <v>422</v>
      </c>
      <c r="E280" s="18">
        <v>41802</v>
      </c>
      <c r="F280" s="10" t="s">
        <v>823</v>
      </c>
      <c r="G280" s="10" t="s">
        <v>1579</v>
      </c>
      <c r="H280" s="11" t="s">
        <v>1041</v>
      </c>
    </row>
    <row r="281" spans="1:8" ht="48">
      <c r="A281" s="9" t="s">
        <v>220</v>
      </c>
      <c r="B281" s="10" t="s">
        <v>578</v>
      </c>
      <c r="C281" s="10" t="s">
        <v>579</v>
      </c>
      <c r="D281" s="10" t="s">
        <v>580</v>
      </c>
      <c r="E281" s="18">
        <v>41796</v>
      </c>
      <c r="F281" s="10" t="s">
        <v>585</v>
      </c>
      <c r="G281" s="10" t="s">
        <v>1579</v>
      </c>
      <c r="H281" s="11" t="s">
        <v>1192</v>
      </c>
    </row>
    <row r="282" spans="1:8" ht="48">
      <c r="A282" s="9" t="s">
        <v>220</v>
      </c>
      <c r="B282" s="10" t="s">
        <v>578</v>
      </c>
      <c r="C282" s="10" t="s">
        <v>579</v>
      </c>
      <c r="D282" s="10" t="s">
        <v>580</v>
      </c>
      <c r="E282" s="18">
        <v>41796</v>
      </c>
      <c r="F282" s="10" t="s">
        <v>584</v>
      </c>
      <c r="G282" s="10" t="s">
        <v>1579</v>
      </c>
      <c r="H282" s="11" t="s">
        <v>1193</v>
      </c>
    </row>
    <row r="283" spans="1:8" ht="64">
      <c r="A283" s="9" t="s">
        <v>220</v>
      </c>
      <c r="B283" s="10" t="s">
        <v>578</v>
      </c>
      <c r="C283" s="10" t="s">
        <v>579</v>
      </c>
      <c r="D283" s="10" t="s">
        <v>580</v>
      </c>
      <c r="E283" s="18">
        <v>41796</v>
      </c>
      <c r="F283" s="10" t="s">
        <v>1194</v>
      </c>
      <c r="G283" s="10" t="s">
        <v>1579</v>
      </c>
      <c r="H283" s="11" t="s">
        <v>1195</v>
      </c>
    </row>
    <row r="284" spans="1:8" ht="48">
      <c r="A284" s="9" t="s">
        <v>220</v>
      </c>
      <c r="B284" s="10" t="s">
        <v>578</v>
      </c>
      <c r="C284" s="10" t="s">
        <v>579</v>
      </c>
      <c r="D284" s="10" t="s">
        <v>580</v>
      </c>
      <c r="E284" s="18">
        <v>41796</v>
      </c>
      <c r="F284" s="10" t="s">
        <v>583</v>
      </c>
      <c r="G284" s="10" t="s">
        <v>1579</v>
      </c>
      <c r="H284" s="11" t="s">
        <v>1196</v>
      </c>
    </row>
    <row r="285" spans="1:8" ht="64">
      <c r="A285" s="9" t="s">
        <v>220</v>
      </c>
      <c r="B285" s="10" t="s">
        <v>578</v>
      </c>
      <c r="C285" s="10" t="s">
        <v>579</v>
      </c>
      <c r="D285" s="10" t="s">
        <v>580</v>
      </c>
      <c r="E285" s="18">
        <v>41796</v>
      </c>
      <c r="F285" s="10" t="s">
        <v>582</v>
      </c>
      <c r="G285" s="10" t="s">
        <v>1579</v>
      </c>
      <c r="H285" s="11" t="s">
        <v>1197</v>
      </c>
    </row>
    <row r="286" spans="1:8" ht="48">
      <c r="A286" s="9" t="s">
        <v>220</v>
      </c>
      <c r="B286" s="10" t="s">
        <v>578</v>
      </c>
      <c r="C286" s="10" t="s">
        <v>579</v>
      </c>
      <c r="D286" s="10" t="s">
        <v>580</v>
      </c>
      <c r="E286" s="18">
        <v>41796</v>
      </c>
      <c r="F286" s="10" t="s">
        <v>581</v>
      </c>
      <c r="G286" s="10" t="s">
        <v>1579</v>
      </c>
      <c r="H286" s="11" t="s">
        <v>1196</v>
      </c>
    </row>
    <row r="287" spans="1:8" ht="64">
      <c r="A287" s="9" t="s">
        <v>220</v>
      </c>
      <c r="B287" s="10" t="s">
        <v>578</v>
      </c>
      <c r="C287" s="10" t="s">
        <v>579</v>
      </c>
      <c r="D287" s="10" t="s">
        <v>580</v>
      </c>
      <c r="E287" s="18">
        <v>41796</v>
      </c>
      <c r="F287" s="10" t="s">
        <v>1198</v>
      </c>
      <c r="G287" s="10" t="s">
        <v>1579</v>
      </c>
      <c r="H287" s="11" t="s">
        <v>1197</v>
      </c>
    </row>
    <row r="288" spans="1:8" ht="64">
      <c r="A288" s="9" t="s">
        <v>220</v>
      </c>
      <c r="B288" s="10" t="s">
        <v>578</v>
      </c>
      <c r="C288" s="10" t="s">
        <v>579</v>
      </c>
      <c r="D288" s="10" t="s">
        <v>580</v>
      </c>
      <c r="E288" s="18">
        <v>41796</v>
      </c>
      <c r="F288" s="10" t="s">
        <v>1199</v>
      </c>
      <c r="G288" s="10" t="s">
        <v>1579</v>
      </c>
      <c r="H288" s="11" t="s">
        <v>1197</v>
      </c>
    </row>
    <row r="289" spans="1:8" ht="144">
      <c r="A289" s="9" t="s">
        <v>1</v>
      </c>
      <c r="B289" s="10" t="s">
        <v>432</v>
      </c>
      <c r="C289" s="10" t="s">
        <v>433</v>
      </c>
      <c r="D289" s="10" t="s">
        <v>434</v>
      </c>
      <c r="E289" s="18">
        <v>41775</v>
      </c>
      <c r="F289" s="10" t="s">
        <v>1027</v>
      </c>
      <c r="G289" s="10" t="s">
        <v>1579</v>
      </c>
      <c r="H289" s="11" t="s">
        <v>824</v>
      </c>
    </row>
    <row r="290" spans="1:8" ht="80">
      <c r="A290" s="9" t="s">
        <v>1</v>
      </c>
      <c r="B290" s="10" t="s">
        <v>426</v>
      </c>
      <c r="C290" s="10" t="s">
        <v>427</v>
      </c>
      <c r="D290" s="10" t="s">
        <v>428</v>
      </c>
      <c r="E290" s="18">
        <v>41775</v>
      </c>
      <c r="F290" s="10" t="s">
        <v>1042</v>
      </c>
      <c r="G290" s="10" t="s">
        <v>1579</v>
      </c>
      <c r="H290" s="11" t="s">
        <v>826</v>
      </c>
    </row>
    <row r="291" spans="1:8" ht="160">
      <c r="A291" s="9" t="s">
        <v>1</v>
      </c>
      <c r="B291" s="10" t="s">
        <v>423</v>
      </c>
      <c r="C291" s="10" t="s">
        <v>424</v>
      </c>
      <c r="D291" s="10" t="s">
        <v>425</v>
      </c>
      <c r="E291" s="18">
        <v>41775</v>
      </c>
      <c r="F291" s="10" t="s">
        <v>1046</v>
      </c>
      <c r="G291" s="10" t="s">
        <v>1579</v>
      </c>
      <c r="H291" s="11" t="s">
        <v>827</v>
      </c>
    </row>
    <row r="292" spans="1:8" ht="96">
      <c r="A292" s="9" t="s">
        <v>1</v>
      </c>
      <c r="B292" s="10" t="s">
        <v>429</v>
      </c>
      <c r="C292" s="10" t="s">
        <v>430</v>
      </c>
      <c r="D292" s="10" t="s">
        <v>431</v>
      </c>
      <c r="E292" s="18">
        <v>41775</v>
      </c>
      <c r="F292" s="10" t="s">
        <v>1033</v>
      </c>
      <c r="G292" s="10" t="s">
        <v>1579</v>
      </c>
      <c r="H292" s="11" t="s">
        <v>825</v>
      </c>
    </row>
    <row r="293" spans="1:8" ht="112">
      <c r="A293" s="9" t="s">
        <v>144</v>
      </c>
      <c r="B293" s="10" t="s">
        <v>175</v>
      </c>
      <c r="C293" s="10" t="s">
        <v>176</v>
      </c>
      <c r="D293" s="10" t="s">
        <v>828</v>
      </c>
      <c r="E293" s="18">
        <v>41767</v>
      </c>
      <c r="F293" s="10" t="s">
        <v>177</v>
      </c>
      <c r="G293" s="10" t="s">
        <v>1579</v>
      </c>
      <c r="H293" s="11" t="s">
        <v>1117</v>
      </c>
    </row>
    <row r="294" spans="1:8" ht="160">
      <c r="A294" s="9" t="s">
        <v>1</v>
      </c>
      <c r="B294" s="10" t="s">
        <v>435</v>
      </c>
      <c r="C294" s="10" t="s">
        <v>436</v>
      </c>
      <c r="D294" s="10" t="s">
        <v>437</v>
      </c>
      <c r="E294" s="18">
        <v>41750</v>
      </c>
      <c r="F294" s="10" t="s">
        <v>1034</v>
      </c>
      <c r="G294" s="10" t="s">
        <v>1579</v>
      </c>
      <c r="H294" s="11" t="s">
        <v>1035</v>
      </c>
    </row>
    <row r="295" spans="1:8" ht="208">
      <c r="A295" s="9" t="s">
        <v>1</v>
      </c>
      <c r="B295" s="10" t="s">
        <v>441</v>
      </c>
      <c r="C295" s="10" t="s">
        <v>442</v>
      </c>
      <c r="D295" s="10" t="s">
        <v>443</v>
      </c>
      <c r="E295" s="18">
        <v>41725</v>
      </c>
      <c r="F295" s="10" t="s">
        <v>1028</v>
      </c>
      <c r="G295" s="10" t="s">
        <v>1579</v>
      </c>
      <c r="H295" s="11" t="s">
        <v>444</v>
      </c>
    </row>
    <row r="296" spans="1:8" ht="208">
      <c r="A296" s="9" t="s">
        <v>1</v>
      </c>
      <c r="B296" s="10" t="s">
        <v>438</v>
      </c>
      <c r="C296" s="10" t="s">
        <v>439</v>
      </c>
      <c r="D296" s="10" t="s">
        <v>440</v>
      </c>
      <c r="E296" s="18">
        <v>41725</v>
      </c>
      <c r="F296" s="10" t="s">
        <v>1056</v>
      </c>
      <c r="G296" s="10" t="s">
        <v>1579</v>
      </c>
      <c r="H296" s="11" t="s">
        <v>1054</v>
      </c>
    </row>
    <row r="297" spans="1:8" ht="272">
      <c r="A297" s="9" t="s">
        <v>1</v>
      </c>
      <c r="B297" s="10" t="s">
        <v>445</v>
      </c>
      <c r="C297" s="10" t="s">
        <v>446</v>
      </c>
      <c r="D297" s="10" t="s">
        <v>447</v>
      </c>
      <c r="E297" s="18">
        <v>41712</v>
      </c>
      <c r="F297" s="10" t="s">
        <v>1043</v>
      </c>
      <c r="G297" s="10" t="s">
        <v>1579</v>
      </c>
      <c r="H297" s="11" t="s">
        <v>829</v>
      </c>
    </row>
    <row r="298" spans="1:8" ht="128">
      <c r="A298" s="9" t="s">
        <v>1</v>
      </c>
      <c r="B298" s="10" t="s">
        <v>448</v>
      </c>
      <c r="C298" s="10" t="s">
        <v>449</v>
      </c>
      <c r="D298" s="10" t="s">
        <v>450</v>
      </c>
      <c r="E298" s="18">
        <v>41705</v>
      </c>
      <c r="F298" s="10" t="s">
        <v>1057</v>
      </c>
      <c r="G298" s="10" t="s">
        <v>1579</v>
      </c>
      <c r="H298" s="11" t="s">
        <v>1058</v>
      </c>
    </row>
    <row r="299" spans="1:8" ht="224">
      <c r="A299" s="9" t="s">
        <v>1</v>
      </c>
      <c r="B299" s="10" t="s">
        <v>456</v>
      </c>
      <c r="C299" s="10" t="s">
        <v>457</v>
      </c>
      <c r="D299" s="10" t="s">
        <v>458</v>
      </c>
      <c r="E299" s="18">
        <v>41696</v>
      </c>
      <c r="F299" s="10" t="s">
        <v>1044</v>
      </c>
      <c r="G299" s="10" t="s">
        <v>1579</v>
      </c>
      <c r="H299" s="11" t="s">
        <v>1045</v>
      </c>
    </row>
    <row r="300" spans="1:8" ht="80">
      <c r="A300" s="9" t="s">
        <v>220</v>
      </c>
      <c r="B300" s="10" t="s">
        <v>287</v>
      </c>
      <c r="C300" s="10" t="s">
        <v>288</v>
      </c>
      <c r="D300" s="10" t="s">
        <v>586</v>
      </c>
      <c r="E300" s="18">
        <v>41688</v>
      </c>
      <c r="F300" s="10" t="s">
        <v>1184</v>
      </c>
      <c r="G300" s="10" t="s">
        <v>1579</v>
      </c>
      <c r="H300" s="11" t="s">
        <v>587</v>
      </c>
    </row>
    <row r="301" spans="1:8" ht="176">
      <c r="A301" s="9" t="s">
        <v>220</v>
      </c>
      <c r="B301" s="10" t="s">
        <v>287</v>
      </c>
      <c r="C301" s="10" t="s">
        <v>288</v>
      </c>
      <c r="D301" s="10" t="s">
        <v>588</v>
      </c>
      <c r="E301" s="18">
        <v>41688</v>
      </c>
      <c r="F301" s="10" t="s">
        <v>1183</v>
      </c>
      <c r="G301" s="10" t="s">
        <v>1579</v>
      </c>
      <c r="H301" s="11" t="s">
        <v>833</v>
      </c>
    </row>
    <row r="302" spans="1:8" ht="80">
      <c r="A302" s="9" t="s">
        <v>220</v>
      </c>
      <c r="B302" s="10" t="s">
        <v>287</v>
      </c>
      <c r="C302" s="10" t="s">
        <v>288</v>
      </c>
      <c r="D302" s="10" t="s">
        <v>589</v>
      </c>
      <c r="E302" s="18">
        <v>41688</v>
      </c>
      <c r="F302" s="10" t="s">
        <v>1182</v>
      </c>
      <c r="G302" s="10" t="s">
        <v>1579</v>
      </c>
      <c r="H302" s="11" t="s">
        <v>832</v>
      </c>
    </row>
    <row r="303" spans="1:8" ht="96">
      <c r="A303" s="9" t="s">
        <v>220</v>
      </c>
      <c r="B303" s="10" t="s">
        <v>287</v>
      </c>
      <c r="C303" s="10" t="s">
        <v>288</v>
      </c>
      <c r="D303" s="10" t="s">
        <v>590</v>
      </c>
      <c r="E303" s="18">
        <v>41688</v>
      </c>
      <c r="F303" s="10" t="s">
        <v>1181</v>
      </c>
      <c r="G303" s="10" t="s">
        <v>1579</v>
      </c>
      <c r="H303" s="11" t="s">
        <v>831</v>
      </c>
    </row>
    <row r="304" spans="1:8" ht="176">
      <c r="A304" s="9" t="s">
        <v>220</v>
      </c>
      <c r="B304" s="10" t="s">
        <v>287</v>
      </c>
      <c r="C304" s="10" t="s">
        <v>288</v>
      </c>
      <c r="D304" s="10" t="s">
        <v>591</v>
      </c>
      <c r="E304" s="18">
        <v>41688</v>
      </c>
      <c r="F304" s="10" t="s">
        <v>1180</v>
      </c>
      <c r="G304" s="10" t="s">
        <v>1579</v>
      </c>
      <c r="H304" s="11" t="s">
        <v>830</v>
      </c>
    </row>
    <row r="305" spans="1:8" ht="112">
      <c r="A305" s="9" t="s">
        <v>220</v>
      </c>
      <c r="B305" s="10" t="s">
        <v>287</v>
      </c>
      <c r="C305" s="10" t="s">
        <v>288</v>
      </c>
      <c r="D305" s="10" t="s">
        <v>1455</v>
      </c>
      <c r="E305" s="18">
        <v>41688</v>
      </c>
      <c r="F305" s="10" t="s">
        <v>1456</v>
      </c>
      <c r="G305" s="10" t="s">
        <v>764</v>
      </c>
      <c r="H305" s="11" t="s">
        <v>866</v>
      </c>
    </row>
    <row r="306" spans="1:8" ht="176">
      <c r="A306" s="9" t="s">
        <v>220</v>
      </c>
      <c r="B306" s="10" t="s">
        <v>289</v>
      </c>
      <c r="C306" s="10" t="s">
        <v>1541</v>
      </c>
      <c r="D306" s="10" t="s">
        <v>592</v>
      </c>
      <c r="E306" s="18">
        <v>41683</v>
      </c>
      <c r="F306" s="10" t="s">
        <v>1178</v>
      </c>
      <c r="G306" s="10" t="s">
        <v>1579</v>
      </c>
      <c r="H306" s="11" t="s">
        <v>1179</v>
      </c>
    </row>
    <row r="307" spans="1:8" ht="192">
      <c r="A307" s="9" t="s">
        <v>220</v>
      </c>
      <c r="B307" s="10" t="s">
        <v>289</v>
      </c>
      <c r="C307" s="10" t="s">
        <v>1541</v>
      </c>
      <c r="D307" s="10" t="s">
        <v>1457</v>
      </c>
      <c r="E307" s="18">
        <v>41683</v>
      </c>
      <c r="F307" s="10" t="s">
        <v>1458</v>
      </c>
      <c r="G307" s="10" t="s">
        <v>1522</v>
      </c>
      <c r="H307" s="11" t="s">
        <v>1565</v>
      </c>
    </row>
    <row r="308" spans="1:8" ht="112">
      <c r="A308" s="9" t="s">
        <v>220</v>
      </c>
      <c r="B308" s="10" t="s">
        <v>289</v>
      </c>
      <c r="C308" s="10" t="s">
        <v>1541</v>
      </c>
      <c r="D308" s="10" t="s">
        <v>1459</v>
      </c>
      <c r="E308" s="18">
        <v>41683</v>
      </c>
      <c r="F308" s="10" t="s">
        <v>1460</v>
      </c>
      <c r="G308" s="10" t="s">
        <v>764</v>
      </c>
      <c r="H308" s="11" t="s">
        <v>1480</v>
      </c>
    </row>
    <row r="309" spans="1:8" ht="192">
      <c r="A309" s="9" t="s">
        <v>1</v>
      </c>
      <c r="B309" s="10" t="s">
        <v>459</v>
      </c>
      <c r="C309" s="10" t="s">
        <v>460</v>
      </c>
      <c r="D309" s="10" t="s">
        <v>461</v>
      </c>
      <c r="E309" s="18">
        <v>41670</v>
      </c>
      <c r="F309" s="10" t="s">
        <v>1029</v>
      </c>
      <c r="G309" s="10" t="s">
        <v>1579</v>
      </c>
      <c r="H309" s="11" t="s">
        <v>1030</v>
      </c>
    </row>
    <row r="310" spans="1:8" ht="80">
      <c r="A310" s="9" t="s">
        <v>1</v>
      </c>
      <c r="B310" s="10" t="s">
        <v>462</v>
      </c>
      <c r="C310" s="10" t="s">
        <v>463</v>
      </c>
      <c r="D310" s="10" t="s">
        <v>464</v>
      </c>
      <c r="E310" s="18">
        <v>41670</v>
      </c>
      <c r="F310" s="10" t="s">
        <v>1020</v>
      </c>
      <c r="G310" s="10" t="s">
        <v>1579</v>
      </c>
      <c r="H310" s="11" t="s">
        <v>1021</v>
      </c>
    </row>
    <row r="311" spans="1:8" ht="176">
      <c r="A311" s="9" t="s">
        <v>1</v>
      </c>
      <c r="B311" s="10" t="s">
        <v>465</v>
      </c>
      <c r="C311" s="10" t="s">
        <v>466</v>
      </c>
      <c r="D311" s="10" t="s">
        <v>467</v>
      </c>
      <c r="E311" s="18">
        <v>41654</v>
      </c>
      <c r="F311" s="10" t="s">
        <v>1031</v>
      </c>
      <c r="G311" s="10" t="s">
        <v>1579</v>
      </c>
      <c r="H311" s="11" t="s">
        <v>1032</v>
      </c>
    </row>
    <row r="312" spans="1:8" ht="144">
      <c r="A312" s="9" t="s">
        <v>1</v>
      </c>
      <c r="B312" s="10" t="s">
        <v>468</v>
      </c>
      <c r="C312" s="10" t="s">
        <v>469</v>
      </c>
      <c r="D312" s="10" t="s">
        <v>470</v>
      </c>
      <c r="E312" s="18">
        <v>41653</v>
      </c>
      <c r="F312" s="10" t="s">
        <v>1022</v>
      </c>
      <c r="G312" s="10" t="s">
        <v>1579</v>
      </c>
      <c r="H312" s="11" t="s">
        <v>471</v>
      </c>
    </row>
    <row r="313" spans="1:8" ht="256">
      <c r="A313" s="9" t="s">
        <v>1</v>
      </c>
      <c r="B313" s="10" t="s">
        <v>472</v>
      </c>
      <c r="C313" s="10" t="s">
        <v>473</v>
      </c>
      <c r="D313" s="10" t="s">
        <v>474</v>
      </c>
      <c r="E313" s="18">
        <v>41624</v>
      </c>
      <c r="F313" s="10" t="s">
        <v>1038</v>
      </c>
      <c r="G313" s="10" t="s">
        <v>1579</v>
      </c>
      <c r="H313" s="11" t="s">
        <v>1039</v>
      </c>
    </row>
    <row r="314" spans="1:8" ht="96">
      <c r="A314" s="9" t="s">
        <v>1</v>
      </c>
      <c r="B314" s="10" t="s">
        <v>481</v>
      </c>
      <c r="C314" s="10" t="s">
        <v>482</v>
      </c>
      <c r="D314" s="10" t="s">
        <v>451</v>
      </c>
      <c r="E314" s="18">
        <v>41599</v>
      </c>
      <c r="F314" s="10" t="s">
        <v>1062</v>
      </c>
      <c r="G314" s="10" t="s">
        <v>1579</v>
      </c>
      <c r="H314" s="11" t="s">
        <v>1059</v>
      </c>
    </row>
    <row r="315" spans="1:8" ht="96">
      <c r="A315" s="9" t="s">
        <v>1</v>
      </c>
      <c r="B315" s="10" t="s">
        <v>481</v>
      </c>
      <c r="C315" s="10" t="s">
        <v>482</v>
      </c>
      <c r="D315" s="10" t="s">
        <v>452</v>
      </c>
      <c r="E315" s="18">
        <v>41599</v>
      </c>
      <c r="F315" s="10" t="s">
        <v>1061</v>
      </c>
      <c r="G315" s="10" t="s">
        <v>1579</v>
      </c>
      <c r="H315" s="11" t="s">
        <v>1059</v>
      </c>
    </row>
    <row r="316" spans="1:8" ht="96">
      <c r="A316" s="9" t="s">
        <v>1</v>
      </c>
      <c r="B316" s="10" t="s">
        <v>481</v>
      </c>
      <c r="C316" s="10" t="s">
        <v>482</v>
      </c>
      <c r="D316" s="10" t="s">
        <v>453</v>
      </c>
      <c r="E316" s="18">
        <v>41599</v>
      </c>
      <c r="F316" s="10" t="s">
        <v>1060</v>
      </c>
      <c r="G316" s="10" t="s">
        <v>1579</v>
      </c>
      <c r="H316" s="11" t="s">
        <v>1059</v>
      </c>
    </row>
    <row r="317" spans="1:8" ht="96">
      <c r="A317" s="9" t="s">
        <v>1</v>
      </c>
      <c r="B317" s="10" t="s">
        <v>481</v>
      </c>
      <c r="C317" s="10" t="s">
        <v>482</v>
      </c>
      <c r="D317" s="10" t="s">
        <v>454</v>
      </c>
      <c r="E317" s="18">
        <v>41599</v>
      </c>
      <c r="F317" s="10" t="s">
        <v>455</v>
      </c>
      <c r="G317" s="10" t="s">
        <v>1579</v>
      </c>
      <c r="H317" s="11" t="s">
        <v>1059</v>
      </c>
    </row>
    <row r="318" spans="1:8" ht="112">
      <c r="A318" s="9" t="s">
        <v>1</v>
      </c>
      <c r="B318" s="10" t="s">
        <v>478</v>
      </c>
      <c r="C318" s="10" t="s">
        <v>479</v>
      </c>
      <c r="D318" s="10" t="s">
        <v>480</v>
      </c>
      <c r="E318" s="18">
        <v>41599</v>
      </c>
      <c r="F318" s="10" t="s">
        <v>1036</v>
      </c>
      <c r="G318" s="10" t="s">
        <v>1579</v>
      </c>
      <c r="H318" s="11" t="s">
        <v>1037</v>
      </c>
    </row>
    <row r="319" spans="1:8" ht="128">
      <c r="A319" s="9" t="s">
        <v>1</v>
      </c>
      <c r="B319" s="10" t="s">
        <v>481</v>
      </c>
      <c r="C319" s="10" t="s">
        <v>482</v>
      </c>
      <c r="D319" s="10" t="s">
        <v>483</v>
      </c>
      <c r="E319" s="18">
        <v>41599</v>
      </c>
      <c r="F319" s="10" t="s">
        <v>1023</v>
      </c>
      <c r="G319" s="10" t="s">
        <v>1579</v>
      </c>
      <c r="H319" s="11" t="s">
        <v>1024</v>
      </c>
    </row>
    <row r="320" spans="1:8" ht="112">
      <c r="A320" s="9" t="s">
        <v>1</v>
      </c>
      <c r="B320" s="10" t="s">
        <v>475</v>
      </c>
      <c r="C320" s="10" t="s">
        <v>476</v>
      </c>
      <c r="D320" s="10" t="s">
        <v>477</v>
      </c>
      <c r="E320" s="18">
        <v>41599</v>
      </c>
      <c r="F320" s="10" t="s">
        <v>1047</v>
      </c>
      <c r="G320" s="10" t="s">
        <v>1579</v>
      </c>
      <c r="H320" s="11" t="s">
        <v>1048</v>
      </c>
    </row>
    <row r="321" spans="1:8" ht="240">
      <c r="A321" s="9" t="s">
        <v>1</v>
      </c>
      <c r="B321" s="10" t="s">
        <v>484</v>
      </c>
      <c r="C321" s="10" t="s">
        <v>485</v>
      </c>
      <c r="D321" s="10" t="s">
        <v>486</v>
      </c>
      <c r="E321" s="18">
        <v>41591</v>
      </c>
      <c r="F321" s="10" t="s">
        <v>1049</v>
      </c>
      <c r="G321" s="10" t="s">
        <v>1579</v>
      </c>
      <c r="H321" s="11" t="s">
        <v>1050</v>
      </c>
    </row>
    <row r="322" spans="1:8" ht="112">
      <c r="A322" s="9" t="s">
        <v>220</v>
      </c>
      <c r="B322" s="10" t="s">
        <v>290</v>
      </c>
      <c r="C322" s="10" t="s">
        <v>291</v>
      </c>
      <c r="D322" s="10" t="s">
        <v>593</v>
      </c>
      <c r="E322" s="18">
        <v>41585</v>
      </c>
      <c r="F322" s="10" t="s">
        <v>1173</v>
      </c>
      <c r="G322" s="10" t="s">
        <v>1579</v>
      </c>
      <c r="H322" s="11" t="s">
        <v>1174</v>
      </c>
    </row>
    <row r="323" spans="1:8" ht="144">
      <c r="A323" s="9" t="s">
        <v>220</v>
      </c>
      <c r="B323" s="10" t="s">
        <v>290</v>
      </c>
      <c r="C323" s="10" t="s">
        <v>291</v>
      </c>
      <c r="D323" s="10" t="s">
        <v>593</v>
      </c>
      <c r="E323" s="18">
        <v>41585</v>
      </c>
      <c r="F323" s="10" t="s">
        <v>1175</v>
      </c>
      <c r="G323" s="10" t="s">
        <v>1579</v>
      </c>
      <c r="H323" s="11" t="s">
        <v>1176</v>
      </c>
    </row>
    <row r="324" spans="1:8" ht="32">
      <c r="A324" s="9" t="s">
        <v>220</v>
      </c>
      <c r="B324" s="10" t="s">
        <v>292</v>
      </c>
      <c r="C324" s="10" t="s">
        <v>1317</v>
      </c>
      <c r="D324" s="10" t="s">
        <v>594</v>
      </c>
      <c r="E324" s="18">
        <v>41585</v>
      </c>
      <c r="F324" s="10" t="s">
        <v>595</v>
      </c>
      <c r="G324" s="10" t="s">
        <v>1579</v>
      </c>
      <c r="H324" s="11" t="s">
        <v>596</v>
      </c>
    </row>
    <row r="325" spans="1:8" ht="32">
      <c r="A325" s="9" t="s">
        <v>220</v>
      </c>
      <c r="B325" s="10" t="s">
        <v>292</v>
      </c>
      <c r="C325" s="10" t="s">
        <v>1317</v>
      </c>
      <c r="D325" s="10" t="s">
        <v>597</v>
      </c>
      <c r="E325" s="18">
        <v>41585</v>
      </c>
      <c r="F325" s="10" t="s">
        <v>598</v>
      </c>
      <c r="G325" s="10" t="s">
        <v>1579</v>
      </c>
      <c r="H325" s="11" t="s">
        <v>596</v>
      </c>
    </row>
    <row r="326" spans="1:8" ht="48">
      <c r="A326" s="9" t="s">
        <v>220</v>
      </c>
      <c r="B326" s="10" t="s">
        <v>290</v>
      </c>
      <c r="C326" s="10" t="s">
        <v>291</v>
      </c>
      <c r="D326" s="10" t="s">
        <v>1461</v>
      </c>
      <c r="E326" s="18">
        <v>41585</v>
      </c>
      <c r="F326" s="10" t="s">
        <v>1462</v>
      </c>
      <c r="G326" s="10" t="s">
        <v>766</v>
      </c>
      <c r="H326" s="11" t="s">
        <v>781</v>
      </c>
    </row>
    <row r="327" spans="1:8" ht="80">
      <c r="A327" s="9" t="s">
        <v>220</v>
      </c>
      <c r="B327" s="10" t="s">
        <v>292</v>
      </c>
      <c r="C327" s="10" t="s">
        <v>1317</v>
      </c>
      <c r="D327" s="10" t="s">
        <v>293</v>
      </c>
      <c r="E327" s="18">
        <v>41585</v>
      </c>
      <c r="F327" s="10" t="s">
        <v>870</v>
      </c>
      <c r="G327" s="10" t="s">
        <v>766</v>
      </c>
      <c r="H327" s="11" t="s">
        <v>1463</v>
      </c>
    </row>
    <row r="328" spans="1:8" ht="80">
      <c r="A328" s="9" t="s">
        <v>220</v>
      </c>
      <c r="B328" s="10" t="s">
        <v>292</v>
      </c>
      <c r="C328" s="10" t="s">
        <v>1317</v>
      </c>
      <c r="D328" s="10" t="s">
        <v>294</v>
      </c>
      <c r="E328" s="18">
        <v>41585</v>
      </c>
      <c r="F328" s="10" t="s">
        <v>871</v>
      </c>
      <c r="G328" s="10" t="s">
        <v>766</v>
      </c>
      <c r="H328" s="11" t="s">
        <v>1464</v>
      </c>
    </row>
    <row r="329" spans="1:8" ht="64">
      <c r="A329" s="9" t="s">
        <v>220</v>
      </c>
      <c r="B329" s="10" t="s">
        <v>292</v>
      </c>
      <c r="C329" s="10" t="s">
        <v>1317</v>
      </c>
      <c r="D329" s="10" t="s">
        <v>295</v>
      </c>
      <c r="E329" s="18">
        <v>41585</v>
      </c>
      <c r="F329" s="10" t="s">
        <v>296</v>
      </c>
      <c r="G329" s="10" t="s">
        <v>766</v>
      </c>
      <c r="H329" s="11" t="s">
        <v>1465</v>
      </c>
    </row>
    <row r="330" spans="1:8" ht="240">
      <c r="A330" s="9" t="s">
        <v>1</v>
      </c>
      <c r="B330" s="10" t="s">
        <v>487</v>
      </c>
      <c r="C330" s="10" t="s">
        <v>768</v>
      </c>
      <c r="D330" s="10" t="s">
        <v>488</v>
      </c>
      <c r="E330" s="18">
        <v>41579</v>
      </c>
      <c r="F330" s="10" t="s">
        <v>1063</v>
      </c>
      <c r="G330" s="10" t="s">
        <v>1579</v>
      </c>
      <c r="H330" s="11" t="s">
        <v>1064</v>
      </c>
    </row>
    <row r="331" spans="1:8" ht="144">
      <c r="A331" s="9" t="s">
        <v>1</v>
      </c>
      <c r="B331" s="10" t="s">
        <v>489</v>
      </c>
      <c r="C331" s="10" t="s">
        <v>490</v>
      </c>
      <c r="D331" s="10" t="s">
        <v>491</v>
      </c>
      <c r="E331" s="18">
        <v>41544</v>
      </c>
      <c r="F331" s="10" t="s">
        <v>1016</v>
      </c>
      <c r="G331" s="10" t="s">
        <v>1579</v>
      </c>
      <c r="H331" s="11" t="s">
        <v>1017</v>
      </c>
    </row>
    <row r="332" spans="1:8" ht="96">
      <c r="A332" s="9" t="s">
        <v>1</v>
      </c>
      <c r="B332" s="10" t="s">
        <v>492</v>
      </c>
      <c r="C332" s="10" t="s">
        <v>493</v>
      </c>
      <c r="D332" s="10" t="s">
        <v>494</v>
      </c>
      <c r="E332" s="18">
        <v>41533</v>
      </c>
      <c r="F332" s="10" t="s">
        <v>1066</v>
      </c>
      <c r="G332" s="10" t="s">
        <v>1579</v>
      </c>
      <c r="H332" s="11" t="s">
        <v>1065</v>
      </c>
    </row>
    <row r="333" spans="1:8" ht="96">
      <c r="A333" s="9" t="s">
        <v>1</v>
      </c>
      <c r="B333" s="10" t="s">
        <v>492</v>
      </c>
      <c r="C333" s="10" t="s">
        <v>493</v>
      </c>
      <c r="D333" s="10" t="s">
        <v>495</v>
      </c>
      <c r="E333" s="18">
        <v>41533</v>
      </c>
      <c r="F333" s="10" t="s">
        <v>496</v>
      </c>
      <c r="G333" s="10" t="s">
        <v>1579</v>
      </c>
      <c r="H333" s="11" t="s">
        <v>1065</v>
      </c>
    </row>
    <row r="334" spans="1:8" ht="96">
      <c r="A334" s="9" t="s">
        <v>1</v>
      </c>
      <c r="B334" s="10" t="s">
        <v>492</v>
      </c>
      <c r="C334" s="10" t="s">
        <v>493</v>
      </c>
      <c r="D334" s="10" t="s">
        <v>497</v>
      </c>
      <c r="E334" s="18">
        <v>41533</v>
      </c>
      <c r="F334" s="10" t="s">
        <v>498</v>
      </c>
      <c r="G334" s="10" t="s">
        <v>1579</v>
      </c>
      <c r="H334" s="11" t="s">
        <v>1065</v>
      </c>
    </row>
    <row r="335" spans="1:8" ht="112">
      <c r="A335" s="9" t="s">
        <v>1</v>
      </c>
      <c r="B335" s="10" t="s">
        <v>499</v>
      </c>
      <c r="C335" s="10" t="s">
        <v>500</v>
      </c>
      <c r="D335" s="10" t="s">
        <v>501</v>
      </c>
      <c r="E335" s="18">
        <v>41526</v>
      </c>
      <c r="F335" s="10" t="s">
        <v>1051</v>
      </c>
      <c r="G335" s="10" t="s">
        <v>1579</v>
      </c>
      <c r="H335" s="11" t="s">
        <v>1052</v>
      </c>
    </row>
    <row r="336" spans="1:8" ht="48">
      <c r="A336" s="9" t="s">
        <v>220</v>
      </c>
      <c r="B336" s="10" t="s">
        <v>297</v>
      </c>
      <c r="C336" s="10" t="s">
        <v>761</v>
      </c>
      <c r="D336" s="10" t="s">
        <v>599</v>
      </c>
      <c r="E336" s="18">
        <v>41523</v>
      </c>
      <c r="F336" s="10" t="s">
        <v>600</v>
      </c>
      <c r="G336" s="10" t="s">
        <v>1579</v>
      </c>
      <c r="H336" s="11" t="s">
        <v>1201</v>
      </c>
    </row>
    <row r="337" spans="1:8" ht="48">
      <c r="A337" s="9" t="s">
        <v>220</v>
      </c>
      <c r="B337" s="10" t="s">
        <v>297</v>
      </c>
      <c r="C337" s="10" t="s">
        <v>761</v>
      </c>
      <c r="D337" s="10" t="s">
        <v>601</v>
      </c>
      <c r="E337" s="18">
        <v>41523</v>
      </c>
      <c r="F337" s="10" t="s">
        <v>602</v>
      </c>
      <c r="G337" s="10" t="s">
        <v>1579</v>
      </c>
      <c r="H337" s="11" t="s">
        <v>1201</v>
      </c>
    </row>
    <row r="338" spans="1:8" ht="144">
      <c r="A338" s="9" t="s">
        <v>220</v>
      </c>
      <c r="B338" s="10" t="s">
        <v>297</v>
      </c>
      <c r="C338" s="10" t="s">
        <v>761</v>
      </c>
      <c r="D338" s="10" t="s">
        <v>603</v>
      </c>
      <c r="E338" s="18">
        <v>41523</v>
      </c>
      <c r="F338" s="10" t="s">
        <v>1200</v>
      </c>
      <c r="G338" s="10" t="s">
        <v>1579</v>
      </c>
      <c r="H338" s="11" t="s">
        <v>1201</v>
      </c>
    </row>
    <row r="339" spans="1:8" ht="256">
      <c r="A339" s="9" t="s">
        <v>220</v>
      </c>
      <c r="B339" s="10" t="s">
        <v>297</v>
      </c>
      <c r="C339" s="10" t="s">
        <v>761</v>
      </c>
      <c r="D339" s="10" t="s">
        <v>298</v>
      </c>
      <c r="E339" s="18">
        <v>41523</v>
      </c>
      <c r="F339" s="10" t="s">
        <v>299</v>
      </c>
      <c r="G339" s="10" t="s">
        <v>766</v>
      </c>
      <c r="H339" s="11" t="s">
        <v>1527</v>
      </c>
    </row>
    <row r="340" spans="1:8" ht="176">
      <c r="A340" s="9" t="s">
        <v>1</v>
      </c>
      <c r="B340" s="10" t="s">
        <v>502</v>
      </c>
      <c r="C340" s="10" t="s">
        <v>503</v>
      </c>
      <c r="D340" s="10" t="s">
        <v>504</v>
      </c>
      <c r="E340" s="18">
        <v>41513</v>
      </c>
      <c r="F340" s="10" t="s">
        <v>1053</v>
      </c>
      <c r="G340" s="10" t="s">
        <v>1579</v>
      </c>
      <c r="H340" s="11" t="s">
        <v>1054</v>
      </c>
    </row>
    <row r="341" spans="1:8" ht="112">
      <c r="A341" s="9" t="s">
        <v>1</v>
      </c>
      <c r="B341" s="10" t="s">
        <v>509</v>
      </c>
      <c r="C341" s="10" t="s">
        <v>510</v>
      </c>
      <c r="D341" s="10" t="s">
        <v>511</v>
      </c>
      <c r="E341" s="18">
        <v>41495</v>
      </c>
      <c r="F341" s="10" t="s">
        <v>834</v>
      </c>
      <c r="G341" s="10" t="s">
        <v>1579</v>
      </c>
      <c r="H341" s="11" t="s">
        <v>1106</v>
      </c>
    </row>
    <row r="342" spans="1:8" ht="96">
      <c r="A342" s="9" t="s">
        <v>1</v>
      </c>
      <c r="B342" s="10" t="s">
        <v>505</v>
      </c>
      <c r="C342" s="10" t="s">
        <v>506</v>
      </c>
      <c r="D342" s="10" t="s">
        <v>507</v>
      </c>
      <c r="E342" s="18">
        <v>41495</v>
      </c>
      <c r="F342" s="10" t="s">
        <v>508</v>
      </c>
      <c r="G342" s="10" t="s">
        <v>1579</v>
      </c>
      <c r="H342" s="11" t="s">
        <v>1055</v>
      </c>
    </row>
    <row r="343" spans="1:8" ht="192">
      <c r="A343" s="9" t="s">
        <v>220</v>
      </c>
      <c r="B343" s="10" t="s">
        <v>300</v>
      </c>
      <c r="C343" s="10" t="s">
        <v>301</v>
      </c>
      <c r="D343" s="10" t="s">
        <v>604</v>
      </c>
      <c r="E343" s="18">
        <v>41478</v>
      </c>
      <c r="F343" s="10" t="s">
        <v>605</v>
      </c>
      <c r="G343" s="10" t="s">
        <v>1579</v>
      </c>
      <c r="H343" s="11" t="s">
        <v>1250</v>
      </c>
    </row>
    <row r="344" spans="1:8" ht="160">
      <c r="A344" s="9" t="s">
        <v>220</v>
      </c>
      <c r="B344" s="10" t="s">
        <v>300</v>
      </c>
      <c r="C344" s="10" t="s">
        <v>301</v>
      </c>
      <c r="D344" s="10" t="s">
        <v>611</v>
      </c>
      <c r="E344" s="18">
        <v>41478</v>
      </c>
      <c r="F344" s="10" t="s">
        <v>1245</v>
      </c>
      <c r="G344" s="10" t="s">
        <v>1579</v>
      </c>
      <c r="H344" s="11" t="s">
        <v>1244</v>
      </c>
    </row>
    <row r="345" spans="1:8" ht="48">
      <c r="A345" s="9" t="s">
        <v>220</v>
      </c>
      <c r="B345" s="10" t="s">
        <v>300</v>
      </c>
      <c r="C345" s="10" t="s">
        <v>301</v>
      </c>
      <c r="D345" s="10" t="s">
        <v>612</v>
      </c>
      <c r="E345" s="18">
        <v>41478</v>
      </c>
      <c r="F345" s="10" t="s">
        <v>613</v>
      </c>
      <c r="G345" s="10" t="s">
        <v>1579</v>
      </c>
      <c r="H345" s="11" t="s">
        <v>614</v>
      </c>
    </row>
    <row r="346" spans="1:8" ht="160">
      <c r="A346" s="9" t="s">
        <v>220</v>
      </c>
      <c r="B346" s="10" t="s">
        <v>300</v>
      </c>
      <c r="C346" s="10" t="s">
        <v>301</v>
      </c>
      <c r="D346" s="10" t="s">
        <v>615</v>
      </c>
      <c r="E346" s="18">
        <v>41478</v>
      </c>
      <c r="F346" s="10" t="s">
        <v>616</v>
      </c>
      <c r="G346" s="10" t="s">
        <v>1579</v>
      </c>
      <c r="H346" s="11" t="s">
        <v>1244</v>
      </c>
    </row>
    <row r="347" spans="1:8" ht="160">
      <c r="A347" s="9" t="s">
        <v>220</v>
      </c>
      <c r="B347" s="10" t="s">
        <v>300</v>
      </c>
      <c r="C347" s="10" t="s">
        <v>301</v>
      </c>
      <c r="D347" s="10" t="s">
        <v>617</v>
      </c>
      <c r="E347" s="18">
        <v>41478</v>
      </c>
      <c r="F347" s="10" t="s">
        <v>1243</v>
      </c>
      <c r="G347" s="10" t="s">
        <v>1579</v>
      </c>
      <c r="H347" s="11" t="s">
        <v>1244</v>
      </c>
    </row>
    <row r="348" spans="1:8" ht="96">
      <c r="A348" s="9" t="s">
        <v>220</v>
      </c>
      <c r="B348" s="10" t="s">
        <v>300</v>
      </c>
      <c r="C348" s="10" t="s">
        <v>301</v>
      </c>
      <c r="D348" s="10" t="s">
        <v>618</v>
      </c>
      <c r="E348" s="18">
        <v>41478</v>
      </c>
      <c r="F348" s="10" t="s">
        <v>619</v>
      </c>
      <c r="G348" s="10" t="s">
        <v>1579</v>
      </c>
      <c r="H348" s="11" t="s">
        <v>1242</v>
      </c>
    </row>
    <row r="349" spans="1:8" ht="80">
      <c r="A349" s="9" t="s">
        <v>220</v>
      </c>
      <c r="B349" s="10" t="s">
        <v>300</v>
      </c>
      <c r="C349" s="10" t="s">
        <v>301</v>
      </c>
      <c r="D349" s="10" t="s">
        <v>606</v>
      </c>
      <c r="E349" s="18">
        <v>41478</v>
      </c>
      <c r="F349" s="10" t="s">
        <v>607</v>
      </c>
      <c r="G349" s="10" t="s">
        <v>1579</v>
      </c>
      <c r="H349" s="11" t="s">
        <v>1249</v>
      </c>
    </row>
    <row r="350" spans="1:8" ht="80">
      <c r="A350" s="9" t="s">
        <v>220</v>
      </c>
      <c r="B350" s="10" t="s">
        <v>300</v>
      </c>
      <c r="C350" s="10" t="s">
        <v>301</v>
      </c>
      <c r="D350" s="10" t="s">
        <v>608</v>
      </c>
      <c r="E350" s="18">
        <v>41478</v>
      </c>
      <c r="F350" s="10" t="s">
        <v>1247</v>
      </c>
      <c r="G350" s="10" t="s">
        <v>1579</v>
      </c>
      <c r="H350" s="11" t="s">
        <v>1248</v>
      </c>
    </row>
    <row r="351" spans="1:8" ht="208">
      <c r="A351" s="9" t="s">
        <v>220</v>
      </c>
      <c r="B351" s="10" t="s">
        <v>300</v>
      </c>
      <c r="C351" s="10" t="s">
        <v>301</v>
      </c>
      <c r="D351" s="10" t="s">
        <v>609</v>
      </c>
      <c r="E351" s="18">
        <v>41478</v>
      </c>
      <c r="F351" s="10" t="s">
        <v>610</v>
      </c>
      <c r="G351" s="10" t="s">
        <v>1579</v>
      </c>
      <c r="H351" s="11" t="s">
        <v>1246</v>
      </c>
    </row>
    <row r="352" spans="1:8" ht="48">
      <c r="A352" s="9" t="s">
        <v>220</v>
      </c>
      <c r="B352" s="10" t="s">
        <v>300</v>
      </c>
      <c r="C352" s="10" t="s">
        <v>301</v>
      </c>
      <c r="D352" s="10" t="s">
        <v>304</v>
      </c>
      <c r="E352" s="18">
        <v>41478</v>
      </c>
      <c r="F352" s="10" t="s">
        <v>305</v>
      </c>
      <c r="G352" s="10" t="s">
        <v>1579</v>
      </c>
      <c r="H352" s="11" t="s">
        <v>1358</v>
      </c>
    </row>
    <row r="353" spans="1:8" ht="176">
      <c r="A353" s="9" t="s">
        <v>220</v>
      </c>
      <c r="B353" s="10" t="s">
        <v>300</v>
      </c>
      <c r="C353" s="10" t="s">
        <v>301</v>
      </c>
      <c r="D353" s="10" t="s">
        <v>302</v>
      </c>
      <c r="E353" s="18">
        <v>41478</v>
      </c>
      <c r="F353" s="10" t="s">
        <v>303</v>
      </c>
      <c r="G353" s="10" t="s">
        <v>1522</v>
      </c>
      <c r="H353" s="11" t="s">
        <v>1531</v>
      </c>
    </row>
    <row r="354" spans="1:8" ht="96">
      <c r="A354" s="9" t="s">
        <v>220</v>
      </c>
      <c r="B354" s="10" t="s">
        <v>300</v>
      </c>
      <c r="C354" s="10" t="s">
        <v>301</v>
      </c>
      <c r="D354" s="10" t="s">
        <v>307</v>
      </c>
      <c r="E354" s="18">
        <v>41478</v>
      </c>
      <c r="F354" s="10" t="s">
        <v>308</v>
      </c>
      <c r="G354" s="10" t="s">
        <v>1522</v>
      </c>
      <c r="H354" s="11" t="s">
        <v>1529</v>
      </c>
    </row>
    <row r="355" spans="1:8" ht="96">
      <c r="A355" s="9" t="s">
        <v>220</v>
      </c>
      <c r="B355" s="10" t="s">
        <v>300</v>
      </c>
      <c r="C355" s="10" t="s">
        <v>301</v>
      </c>
      <c r="D355" s="10" t="s">
        <v>309</v>
      </c>
      <c r="E355" s="18">
        <v>41478</v>
      </c>
      <c r="F355" s="10" t="s">
        <v>310</v>
      </c>
      <c r="G355" s="10" t="s">
        <v>1522</v>
      </c>
      <c r="H355" s="11" t="s">
        <v>1528</v>
      </c>
    </row>
    <row r="356" spans="1:8" ht="128">
      <c r="A356" s="9" t="s">
        <v>220</v>
      </c>
      <c r="B356" s="10" t="s">
        <v>300</v>
      </c>
      <c r="C356" s="10" t="s">
        <v>301</v>
      </c>
      <c r="D356" s="10" t="s">
        <v>306</v>
      </c>
      <c r="E356" s="18">
        <v>41478</v>
      </c>
      <c r="F356" s="10" t="s">
        <v>869</v>
      </c>
      <c r="G356" s="10" t="s">
        <v>764</v>
      </c>
      <c r="H356" s="11" t="s">
        <v>1530</v>
      </c>
    </row>
    <row r="357" spans="1:8" ht="112">
      <c r="A357" s="9" t="s">
        <v>1</v>
      </c>
      <c r="B357" s="10" t="s">
        <v>512</v>
      </c>
      <c r="C357" s="10" t="s">
        <v>513</v>
      </c>
      <c r="D357" s="10" t="s">
        <v>514</v>
      </c>
      <c r="E357" s="18">
        <v>41425</v>
      </c>
      <c r="F357" s="10" t="s">
        <v>1018</v>
      </c>
      <c r="G357" s="10" t="s">
        <v>1579</v>
      </c>
      <c r="H357" s="11" t="s">
        <v>1019</v>
      </c>
    </row>
    <row r="358" spans="1:8" ht="112">
      <c r="A358" s="9" t="s">
        <v>1</v>
      </c>
      <c r="B358" s="10" t="s">
        <v>512</v>
      </c>
      <c r="C358" s="10" t="s">
        <v>513</v>
      </c>
      <c r="D358" s="10" t="s">
        <v>514</v>
      </c>
      <c r="E358" s="18">
        <v>41425</v>
      </c>
      <c r="F358" s="10" t="s">
        <v>515</v>
      </c>
      <c r="G358" s="10" t="s">
        <v>1579</v>
      </c>
      <c r="H358" s="11" t="s">
        <v>1019</v>
      </c>
    </row>
    <row r="359" spans="1:8" ht="160">
      <c r="A359" s="9" t="s">
        <v>220</v>
      </c>
      <c r="B359" s="10" t="s">
        <v>268</v>
      </c>
      <c r="C359" s="10" t="s">
        <v>765</v>
      </c>
      <c r="D359" s="10" t="s">
        <v>269</v>
      </c>
      <c r="E359" s="18">
        <v>41382</v>
      </c>
      <c r="F359" s="10" t="s">
        <v>270</v>
      </c>
      <c r="G359" s="10" t="s">
        <v>764</v>
      </c>
      <c r="H359" s="11" t="s">
        <v>872</v>
      </c>
    </row>
    <row r="360" spans="1:8" ht="160">
      <c r="A360" s="9" t="s">
        <v>220</v>
      </c>
      <c r="B360" s="10" t="s">
        <v>268</v>
      </c>
      <c r="C360" s="10" t="s">
        <v>765</v>
      </c>
      <c r="D360" s="10" t="s">
        <v>271</v>
      </c>
      <c r="E360" s="18">
        <v>41382</v>
      </c>
      <c r="F360" s="10" t="s">
        <v>873</v>
      </c>
      <c r="G360" s="10" t="s">
        <v>764</v>
      </c>
      <c r="H360" s="11" t="s">
        <v>872</v>
      </c>
    </row>
    <row r="361" spans="1:8" ht="64">
      <c r="A361" s="9" t="s">
        <v>220</v>
      </c>
      <c r="B361" s="10" t="s">
        <v>311</v>
      </c>
      <c r="C361" s="10" t="s">
        <v>763</v>
      </c>
      <c r="D361" s="10" t="s">
        <v>622</v>
      </c>
      <c r="E361" s="18">
        <v>41360</v>
      </c>
      <c r="F361" s="10" t="s">
        <v>623</v>
      </c>
      <c r="G361" s="10" t="s">
        <v>1579</v>
      </c>
      <c r="H361" s="11" t="s">
        <v>1361</v>
      </c>
    </row>
    <row r="362" spans="1:8" ht="96">
      <c r="A362" s="9" t="s">
        <v>220</v>
      </c>
      <c r="B362" s="10" t="s">
        <v>311</v>
      </c>
      <c r="C362" s="10" t="s">
        <v>763</v>
      </c>
      <c r="D362" s="10" t="s">
        <v>620</v>
      </c>
      <c r="E362" s="18">
        <v>41360</v>
      </c>
      <c r="F362" s="10" t="s">
        <v>621</v>
      </c>
      <c r="G362" s="10" t="s">
        <v>1579</v>
      </c>
      <c r="H362" s="11" t="s">
        <v>1202</v>
      </c>
    </row>
    <row r="363" spans="1:8" ht="80">
      <c r="A363" s="9" t="s">
        <v>220</v>
      </c>
      <c r="B363" s="10" t="s">
        <v>311</v>
      </c>
      <c r="C363" s="10" t="s">
        <v>763</v>
      </c>
      <c r="D363" s="10" t="s">
        <v>312</v>
      </c>
      <c r="E363" s="18">
        <v>41360</v>
      </c>
      <c r="F363" s="10" t="s">
        <v>862</v>
      </c>
      <c r="G363" s="10" t="s">
        <v>766</v>
      </c>
      <c r="H363" s="11" t="s">
        <v>1359</v>
      </c>
    </row>
    <row r="364" spans="1:8" ht="64">
      <c r="A364" s="9" t="s">
        <v>220</v>
      </c>
      <c r="B364" s="10" t="s">
        <v>624</v>
      </c>
      <c r="C364" s="10" t="s">
        <v>625</v>
      </c>
      <c r="D364" s="10" t="s">
        <v>626</v>
      </c>
      <c r="E364" s="18">
        <v>41191</v>
      </c>
      <c r="F364" s="10" t="s">
        <v>627</v>
      </c>
      <c r="G364" s="10" t="s">
        <v>1579</v>
      </c>
      <c r="H364" s="11" t="s">
        <v>1169</v>
      </c>
    </row>
    <row r="365" spans="1:8" ht="64">
      <c r="A365" s="9" t="s">
        <v>220</v>
      </c>
      <c r="B365" s="10" t="s">
        <v>628</v>
      </c>
      <c r="C365" s="10" t="s">
        <v>629</v>
      </c>
      <c r="D365" s="10" t="s">
        <v>634</v>
      </c>
      <c r="E365" s="18">
        <v>41166</v>
      </c>
      <c r="F365" s="10" t="s">
        <v>635</v>
      </c>
      <c r="G365" s="10" t="s">
        <v>1579</v>
      </c>
      <c r="H365" s="11" t="s">
        <v>1253</v>
      </c>
    </row>
    <row r="366" spans="1:8" ht="64">
      <c r="A366" s="9" t="s">
        <v>220</v>
      </c>
      <c r="B366" s="10" t="s">
        <v>628</v>
      </c>
      <c r="C366" s="10" t="s">
        <v>629</v>
      </c>
      <c r="D366" s="10" t="s">
        <v>633</v>
      </c>
      <c r="E366" s="18">
        <v>41166</v>
      </c>
      <c r="F366" s="10" t="s">
        <v>1254</v>
      </c>
      <c r="G366" s="10" t="s">
        <v>1579</v>
      </c>
      <c r="H366" s="11" t="s">
        <v>1253</v>
      </c>
    </row>
    <row r="367" spans="1:8" ht="64">
      <c r="A367" s="9" t="s">
        <v>220</v>
      </c>
      <c r="B367" s="10" t="s">
        <v>628</v>
      </c>
      <c r="C367" s="10" t="s">
        <v>629</v>
      </c>
      <c r="D367" s="10" t="s">
        <v>632</v>
      </c>
      <c r="E367" s="18">
        <v>41166</v>
      </c>
      <c r="F367" s="10" t="s">
        <v>776</v>
      </c>
      <c r="G367" s="10" t="s">
        <v>1579</v>
      </c>
      <c r="H367" s="11" t="s">
        <v>1253</v>
      </c>
    </row>
    <row r="368" spans="1:8" ht="160">
      <c r="A368" s="9" t="s">
        <v>220</v>
      </c>
      <c r="B368" s="10" t="s">
        <v>628</v>
      </c>
      <c r="C368" s="10" t="s">
        <v>629</v>
      </c>
      <c r="D368" s="10" t="s">
        <v>630</v>
      </c>
      <c r="E368" s="18">
        <v>41166</v>
      </c>
      <c r="F368" s="10" t="s">
        <v>631</v>
      </c>
      <c r="G368" s="10" t="s">
        <v>1579</v>
      </c>
      <c r="H368" s="11" t="s">
        <v>1255</v>
      </c>
    </row>
    <row r="369" spans="1:8" ht="144">
      <c r="A369" s="9" t="s">
        <v>220</v>
      </c>
      <c r="B369" s="10" t="s">
        <v>628</v>
      </c>
      <c r="C369" s="10" t="s">
        <v>629</v>
      </c>
      <c r="D369" s="10" t="s">
        <v>630</v>
      </c>
      <c r="E369" s="18">
        <v>41166</v>
      </c>
      <c r="F369" s="10" t="s">
        <v>856</v>
      </c>
      <c r="G369" s="10" t="s">
        <v>1579</v>
      </c>
      <c r="H369" s="11" t="s">
        <v>1256</v>
      </c>
    </row>
    <row r="370" spans="1:8" ht="64">
      <c r="A370" s="9" t="s">
        <v>220</v>
      </c>
      <c r="B370" s="10" t="s">
        <v>636</v>
      </c>
      <c r="C370" s="10" t="s">
        <v>774</v>
      </c>
      <c r="D370" s="10" t="s">
        <v>637</v>
      </c>
      <c r="E370" s="18">
        <v>41071</v>
      </c>
      <c r="F370" s="10" t="s">
        <v>1204</v>
      </c>
      <c r="G370" s="10" t="s">
        <v>1579</v>
      </c>
      <c r="H370" s="11" t="s">
        <v>1203</v>
      </c>
    </row>
    <row r="371" spans="1:8" ht="64">
      <c r="A371" s="9" t="s">
        <v>220</v>
      </c>
      <c r="B371" s="10" t="s">
        <v>636</v>
      </c>
      <c r="C371" s="10" t="s">
        <v>774</v>
      </c>
      <c r="D371" s="10" t="s">
        <v>638</v>
      </c>
      <c r="E371" s="18">
        <v>41071</v>
      </c>
      <c r="F371" s="10" t="s">
        <v>639</v>
      </c>
      <c r="G371" s="10" t="s">
        <v>1579</v>
      </c>
      <c r="H371" s="11" t="s">
        <v>1203</v>
      </c>
    </row>
    <row r="372" spans="1:8" ht="64">
      <c r="A372" s="9" t="s">
        <v>220</v>
      </c>
      <c r="B372" s="10" t="s">
        <v>640</v>
      </c>
      <c r="C372" s="10" t="s">
        <v>641</v>
      </c>
      <c r="D372" s="10" t="s">
        <v>642</v>
      </c>
      <c r="E372" s="18">
        <v>40962</v>
      </c>
      <c r="F372" s="10" t="s">
        <v>1207</v>
      </c>
      <c r="G372" s="10" t="s">
        <v>1579</v>
      </c>
      <c r="H372" s="11" t="s">
        <v>835</v>
      </c>
    </row>
    <row r="373" spans="1:8" ht="409.6">
      <c r="A373" s="9" t="s">
        <v>220</v>
      </c>
      <c r="B373" s="10" t="s">
        <v>643</v>
      </c>
      <c r="C373" s="10" t="s">
        <v>644</v>
      </c>
      <c r="D373" s="10" t="s">
        <v>645</v>
      </c>
      <c r="E373" s="18">
        <v>40939</v>
      </c>
      <c r="F373" s="10" t="s">
        <v>1218</v>
      </c>
      <c r="G373" s="10" t="s">
        <v>1579</v>
      </c>
      <c r="H373" s="11" t="s">
        <v>836</v>
      </c>
    </row>
    <row r="374" spans="1:8" ht="80">
      <c r="A374" s="9" t="s">
        <v>220</v>
      </c>
      <c r="B374" s="10" t="s">
        <v>643</v>
      </c>
      <c r="C374" s="10" t="s">
        <v>644</v>
      </c>
      <c r="D374" s="10" t="s">
        <v>646</v>
      </c>
      <c r="E374" s="18">
        <v>40939</v>
      </c>
      <c r="F374" s="10" t="s">
        <v>1216</v>
      </c>
      <c r="G374" s="10" t="s">
        <v>1579</v>
      </c>
      <c r="H374" s="11" t="s">
        <v>1217</v>
      </c>
    </row>
    <row r="375" spans="1:8" ht="335">
      <c r="A375" s="9" t="s">
        <v>220</v>
      </c>
      <c r="B375" s="10" t="s">
        <v>650</v>
      </c>
      <c r="C375" s="10" t="s">
        <v>651</v>
      </c>
      <c r="D375" s="10" t="s">
        <v>837</v>
      </c>
      <c r="E375" s="18">
        <v>40708</v>
      </c>
      <c r="F375" s="10" t="s">
        <v>1170</v>
      </c>
      <c r="G375" s="10" t="s">
        <v>1579</v>
      </c>
      <c r="H375" s="11" t="s">
        <v>652</v>
      </c>
    </row>
    <row r="376" spans="1:8" ht="144">
      <c r="A376" s="9" t="s">
        <v>220</v>
      </c>
      <c r="B376" s="10" t="s">
        <v>313</v>
      </c>
      <c r="C376" s="10" t="s">
        <v>1542</v>
      </c>
      <c r="D376" s="10" t="s">
        <v>647</v>
      </c>
      <c r="E376" s="18">
        <v>40708</v>
      </c>
      <c r="F376" s="10" t="s">
        <v>1205</v>
      </c>
      <c r="G376" s="10" t="s">
        <v>1579</v>
      </c>
      <c r="H376" s="11" t="s">
        <v>1206</v>
      </c>
    </row>
    <row r="377" spans="1:8" ht="48">
      <c r="A377" s="9" t="s">
        <v>220</v>
      </c>
      <c r="B377" s="10" t="s">
        <v>313</v>
      </c>
      <c r="C377" s="10" t="s">
        <v>1542</v>
      </c>
      <c r="D377" s="10" t="s">
        <v>647</v>
      </c>
      <c r="E377" s="18">
        <v>40708</v>
      </c>
      <c r="F377" s="10" t="s">
        <v>648</v>
      </c>
      <c r="G377" s="10" t="s">
        <v>1579</v>
      </c>
      <c r="H377" s="11" t="s">
        <v>649</v>
      </c>
    </row>
    <row r="378" spans="1:8" ht="128">
      <c r="A378" s="9" t="s">
        <v>220</v>
      </c>
      <c r="B378" s="10" t="s">
        <v>313</v>
      </c>
      <c r="C378" s="10" t="s">
        <v>1542</v>
      </c>
      <c r="D378" s="10" t="s">
        <v>1433</v>
      </c>
      <c r="E378" s="18">
        <v>40708</v>
      </c>
      <c r="F378" s="10" t="s">
        <v>867</v>
      </c>
      <c r="G378" s="10" t="s">
        <v>766</v>
      </c>
      <c r="H378" s="11" t="s">
        <v>1563</v>
      </c>
    </row>
    <row r="379" spans="1:8" ht="128">
      <c r="A379" s="9" t="s">
        <v>220</v>
      </c>
      <c r="B379" s="10" t="s">
        <v>653</v>
      </c>
      <c r="C379" s="10" t="s">
        <v>654</v>
      </c>
      <c r="D379" s="10" t="s">
        <v>655</v>
      </c>
      <c r="E379" s="18">
        <v>40697</v>
      </c>
      <c r="F379" s="10" t="s">
        <v>1177</v>
      </c>
      <c r="G379" s="10" t="s">
        <v>1579</v>
      </c>
      <c r="H379" s="11" t="s">
        <v>656</v>
      </c>
    </row>
    <row r="380" spans="1:8" ht="64">
      <c r="A380" s="9" t="s">
        <v>220</v>
      </c>
      <c r="B380" s="10" t="s">
        <v>314</v>
      </c>
      <c r="C380" s="10" t="s">
        <v>315</v>
      </c>
      <c r="D380" s="10" t="s">
        <v>316</v>
      </c>
      <c r="E380" s="18">
        <v>40675</v>
      </c>
      <c r="F380" s="10" t="s">
        <v>1235</v>
      </c>
      <c r="G380" s="10" t="s">
        <v>1579</v>
      </c>
      <c r="H380" s="11" t="s">
        <v>1209</v>
      </c>
    </row>
    <row r="381" spans="1:8" ht="112">
      <c r="A381" s="9" t="s">
        <v>220</v>
      </c>
      <c r="B381" s="10" t="s">
        <v>314</v>
      </c>
      <c r="C381" s="10" t="s">
        <v>315</v>
      </c>
      <c r="D381" s="10" t="s">
        <v>657</v>
      </c>
      <c r="E381" s="18">
        <v>40675</v>
      </c>
      <c r="F381" s="10" t="s">
        <v>1237</v>
      </c>
      <c r="G381" s="10" t="s">
        <v>1579</v>
      </c>
      <c r="H381" s="11" t="s">
        <v>1238</v>
      </c>
    </row>
    <row r="382" spans="1:8" ht="112">
      <c r="A382" s="9" t="s">
        <v>220</v>
      </c>
      <c r="B382" s="10" t="s">
        <v>314</v>
      </c>
      <c r="C382" s="10" t="s">
        <v>315</v>
      </c>
      <c r="D382" s="10" t="s">
        <v>658</v>
      </c>
      <c r="E382" s="18">
        <v>40675</v>
      </c>
      <c r="F382" s="10" t="s">
        <v>659</v>
      </c>
      <c r="G382" s="10" t="s">
        <v>1579</v>
      </c>
      <c r="H382" s="11" t="s">
        <v>1236</v>
      </c>
    </row>
    <row r="383" spans="1:8" ht="64">
      <c r="A383" s="9" t="s">
        <v>220</v>
      </c>
      <c r="B383" s="10" t="s">
        <v>317</v>
      </c>
      <c r="C383" s="10" t="s">
        <v>318</v>
      </c>
      <c r="D383" s="10" t="s">
        <v>320</v>
      </c>
      <c r="E383" s="18">
        <v>40648</v>
      </c>
      <c r="F383" s="10" t="s">
        <v>1208</v>
      </c>
      <c r="G383" s="10" t="s">
        <v>1579</v>
      </c>
      <c r="H383" s="11" t="s">
        <v>1209</v>
      </c>
    </row>
    <row r="384" spans="1:8" ht="144">
      <c r="A384" s="9" t="s">
        <v>220</v>
      </c>
      <c r="B384" s="10" t="s">
        <v>317</v>
      </c>
      <c r="C384" s="10" t="s">
        <v>318</v>
      </c>
      <c r="D384" s="10" t="s">
        <v>660</v>
      </c>
      <c r="E384" s="18">
        <v>40648</v>
      </c>
      <c r="F384" s="10" t="s">
        <v>661</v>
      </c>
      <c r="G384" s="10" t="s">
        <v>1579</v>
      </c>
      <c r="H384" s="11" t="s">
        <v>1215</v>
      </c>
    </row>
    <row r="385" spans="1:8" ht="64">
      <c r="A385" s="9" t="s">
        <v>220</v>
      </c>
      <c r="B385" s="10" t="s">
        <v>317</v>
      </c>
      <c r="C385" s="10" t="s">
        <v>318</v>
      </c>
      <c r="D385" s="10" t="s">
        <v>662</v>
      </c>
      <c r="E385" s="18">
        <v>40648</v>
      </c>
      <c r="F385" s="10" t="s">
        <v>663</v>
      </c>
      <c r="G385" s="10" t="s">
        <v>1579</v>
      </c>
      <c r="H385" s="11" t="s">
        <v>1214</v>
      </c>
    </row>
    <row r="386" spans="1:8" ht="48">
      <c r="A386" s="9" t="s">
        <v>220</v>
      </c>
      <c r="B386" s="10" t="s">
        <v>317</v>
      </c>
      <c r="C386" s="10" t="s">
        <v>318</v>
      </c>
      <c r="D386" s="10" t="s">
        <v>664</v>
      </c>
      <c r="E386" s="18">
        <v>40648</v>
      </c>
      <c r="F386" s="10" t="s">
        <v>665</v>
      </c>
      <c r="G386" s="10" t="s">
        <v>1579</v>
      </c>
      <c r="H386" s="11" t="s">
        <v>1213</v>
      </c>
    </row>
    <row r="387" spans="1:8" ht="176">
      <c r="A387" s="9" t="s">
        <v>220</v>
      </c>
      <c r="B387" s="10" t="s">
        <v>317</v>
      </c>
      <c r="C387" s="10" t="s">
        <v>318</v>
      </c>
      <c r="D387" s="10" t="s">
        <v>666</v>
      </c>
      <c r="E387" s="18">
        <v>40648</v>
      </c>
      <c r="F387" s="10" t="s">
        <v>1211</v>
      </c>
      <c r="G387" s="10" t="s">
        <v>1579</v>
      </c>
      <c r="H387" s="11" t="s">
        <v>1212</v>
      </c>
    </row>
    <row r="388" spans="1:8" ht="96">
      <c r="A388" s="9" t="s">
        <v>220</v>
      </c>
      <c r="B388" s="10" t="s">
        <v>317</v>
      </c>
      <c r="C388" s="10" t="s">
        <v>318</v>
      </c>
      <c r="D388" s="10" t="s">
        <v>667</v>
      </c>
      <c r="E388" s="18">
        <v>40648</v>
      </c>
      <c r="F388" s="10" t="s">
        <v>1210</v>
      </c>
      <c r="G388" s="10" t="s">
        <v>1579</v>
      </c>
      <c r="H388" s="11" t="s">
        <v>838</v>
      </c>
    </row>
    <row r="389" spans="1:8" ht="48">
      <c r="A389" s="9" t="s">
        <v>220</v>
      </c>
      <c r="B389" s="10" t="s">
        <v>317</v>
      </c>
      <c r="C389" s="10" t="s">
        <v>318</v>
      </c>
      <c r="D389" s="10" t="s">
        <v>319</v>
      </c>
      <c r="E389" s="18">
        <v>40648</v>
      </c>
      <c r="F389" s="10" t="s">
        <v>863</v>
      </c>
      <c r="G389" s="10" t="s">
        <v>766</v>
      </c>
      <c r="H389" s="11" t="s">
        <v>1350</v>
      </c>
    </row>
    <row r="390" spans="1:8" ht="128">
      <c r="A390" s="9" t="s">
        <v>220</v>
      </c>
      <c r="B390" s="10" t="s">
        <v>321</v>
      </c>
      <c r="C390" s="10" t="s">
        <v>322</v>
      </c>
      <c r="D390" s="10" t="s">
        <v>668</v>
      </c>
      <c r="E390" s="18">
        <v>40518</v>
      </c>
      <c r="F390" s="10" t="s">
        <v>1233</v>
      </c>
      <c r="G390" s="10" t="s">
        <v>1579</v>
      </c>
      <c r="H390" s="11" t="s">
        <v>1234</v>
      </c>
    </row>
    <row r="391" spans="1:8" ht="96">
      <c r="A391" s="9" t="s">
        <v>220</v>
      </c>
      <c r="B391" s="10" t="s">
        <v>321</v>
      </c>
      <c r="C391" s="10" t="s">
        <v>322</v>
      </c>
      <c r="D391" s="10" t="s">
        <v>669</v>
      </c>
      <c r="E391" s="18">
        <v>40518</v>
      </c>
      <c r="F391" s="10" t="s">
        <v>670</v>
      </c>
      <c r="G391" s="10" t="s">
        <v>1579</v>
      </c>
      <c r="H391" s="11" t="s">
        <v>1232</v>
      </c>
    </row>
    <row r="392" spans="1:8" ht="112">
      <c r="A392" s="9" t="s">
        <v>220</v>
      </c>
      <c r="B392" s="10" t="s">
        <v>321</v>
      </c>
      <c r="C392" s="10" t="s">
        <v>322</v>
      </c>
      <c r="D392" s="10" t="s">
        <v>671</v>
      </c>
      <c r="E392" s="18">
        <v>40518</v>
      </c>
      <c r="F392" s="10" t="s">
        <v>1230</v>
      </c>
      <c r="G392" s="10" t="s">
        <v>1579</v>
      </c>
      <c r="H392" s="11" t="s">
        <v>1231</v>
      </c>
    </row>
    <row r="393" spans="1:8" ht="96">
      <c r="A393" s="9" t="s">
        <v>220</v>
      </c>
      <c r="B393" s="10" t="s">
        <v>321</v>
      </c>
      <c r="C393" s="10" t="s">
        <v>322</v>
      </c>
      <c r="D393" s="10" t="s">
        <v>672</v>
      </c>
      <c r="E393" s="18">
        <v>40518</v>
      </c>
      <c r="F393" s="10" t="s">
        <v>1228</v>
      </c>
      <c r="G393" s="10" t="s">
        <v>1579</v>
      </c>
      <c r="H393" s="11" t="s">
        <v>1229</v>
      </c>
    </row>
    <row r="394" spans="1:8" ht="64">
      <c r="A394" s="9" t="s">
        <v>220</v>
      </c>
      <c r="B394" s="10" t="s">
        <v>321</v>
      </c>
      <c r="C394" s="10" t="s">
        <v>322</v>
      </c>
      <c r="D394" s="10" t="s">
        <v>1466</v>
      </c>
      <c r="E394" s="18">
        <v>40518</v>
      </c>
      <c r="F394" s="10" t="s">
        <v>1467</v>
      </c>
      <c r="G394" s="10" t="s">
        <v>764</v>
      </c>
      <c r="H394" s="11" t="s">
        <v>868</v>
      </c>
    </row>
    <row r="395" spans="1:8" ht="80">
      <c r="A395" s="9" t="s">
        <v>220</v>
      </c>
      <c r="B395" s="10" t="s">
        <v>323</v>
      </c>
      <c r="C395" s="10" t="s">
        <v>324</v>
      </c>
      <c r="D395" s="10" t="s">
        <v>677</v>
      </c>
      <c r="E395" s="18">
        <v>40497</v>
      </c>
      <c r="F395" s="10" t="s">
        <v>678</v>
      </c>
      <c r="G395" s="10" t="s">
        <v>1579</v>
      </c>
      <c r="H395" s="11" t="s">
        <v>1219</v>
      </c>
    </row>
    <row r="396" spans="1:8" ht="208">
      <c r="A396" s="9" t="s">
        <v>220</v>
      </c>
      <c r="B396" s="10" t="s">
        <v>323</v>
      </c>
      <c r="C396" s="10" t="s">
        <v>324</v>
      </c>
      <c r="D396" s="10" t="s">
        <v>673</v>
      </c>
      <c r="E396" s="18">
        <v>40497</v>
      </c>
      <c r="F396" s="10" t="s">
        <v>1226</v>
      </c>
      <c r="G396" s="10" t="s">
        <v>1579</v>
      </c>
      <c r="H396" s="11" t="s">
        <v>1227</v>
      </c>
    </row>
    <row r="397" spans="1:8" ht="176">
      <c r="A397" s="9" t="s">
        <v>220</v>
      </c>
      <c r="B397" s="10" t="s">
        <v>323</v>
      </c>
      <c r="C397" s="10" t="s">
        <v>324</v>
      </c>
      <c r="D397" s="10" t="s">
        <v>674</v>
      </c>
      <c r="E397" s="18">
        <v>40497</v>
      </c>
      <c r="F397" s="10" t="s">
        <v>1224</v>
      </c>
      <c r="G397" s="10" t="s">
        <v>1579</v>
      </c>
      <c r="H397" s="11" t="s">
        <v>1225</v>
      </c>
    </row>
    <row r="398" spans="1:8" ht="112">
      <c r="A398" s="9" t="s">
        <v>220</v>
      </c>
      <c r="B398" s="10" t="s">
        <v>323</v>
      </c>
      <c r="C398" s="10" t="s">
        <v>324</v>
      </c>
      <c r="D398" s="10" t="s">
        <v>675</v>
      </c>
      <c r="E398" s="18">
        <v>40497</v>
      </c>
      <c r="F398" s="10" t="s">
        <v>1222</v>
      </c>
      <c r="G398" s="10" t="s">
        <v>1579</v>
      </c>
      <c r="H398" s="11" t="s">
        <v>1223</v>
      </c>
    </row>
    <row r="399" spans="1:8" ht="112">
      <c r="A399" s="9" t="s">
        <v>220</v>
      </c>
      <c r="B399" s="10" t="s">
        <v>323</v>
      </c>
      <c r="C399" s="10" t="s">
        <v>324</v>
      </c>
      <c r="D399" s="10" t="s">
        <v>676</v>
      </c>
      <c r="E399" s="18">
        <v>40497</v>
      </c>
      <c r="F399" s="10" t="s">
        <v>1220</v>
      </c>
      <c r="G399" s="10" t="s">
        <v>1579</v>
      </c>
      <c r="H399" s="11" t="s">
        <v>1221</v>
      </c>
    </row>
    <row r="400" spans="1:8" ht="48">
      <c r="A400" s="9" t="s">
        <v>220</v>
      </c>
      <c r="B400" s="10" t="s">
        <v>323</v>
      </c>
      <c r="C400" s="10" t="s">
        <v>324</v>
      </c>
      <c r="D400" s="10" t="s">
        <v>1468</v>
      </c>
      <c r="E400" s="18">
        <v>40497</v>
      </c>
      <c r="F400" s="10" t="s">
        <v>325</v>
      </c>
      <c r="G400" s="10" t="s">
        <v>764</v>
      </c>
      <c r="H400" s="11" t="s">
        <v>1439</v>
      </c>
    </row>
  </sheetData>
  <printOptions horizontalCentered="1"/>
  <pageMargins left="0.25" right="0.25" top="0.75" bottom="0.75" header="0.3" footer="0.3"/>
  <pageSetup paperSize="12" scale="57" fitToHeight="2" orientation="landscape" r:id="rId1"/>
  <headerFooter>
    <oddFooter>&amp;R&amp;P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6"/>
  <sheetViews>
    <sheetView zoomScaleNormal="100" workbookViewId="0"/>
  </sheetViews>
  <sheetFormatPr baseColWidth="10" defaultColWidth="9.1640625" defaultRowHeight="15"/>
  <cols>
    <col min="1" max="4" width="9.1640625" style="1"/>
    <col min="5" max="5" width="9.1640625" style="1" customWidth="1"/>
    <col min="6" max="26" width="9.1640625" style="1"/>
    <col min="27" max="27" width="10.6640625" style="1" customWidth="1"/>
    <col min="28" max="16384" width="9.1640625" style="1"/>
  </cols>
  <sheetData>
    <row r="1" spans="1:28" ht="19">
      <c r="A1" s="8" t="s">
        <v>684</v>
      </c>
    </row>
    <row r="2" spans="1:28">
      <c r="A2" s="4" t="s">
        <v>687</v>
      </c>
    </row>
    <row r="3" spans="1:28">
      <c r="A3" s="4" t="str">
        <f>'Updated Summary'!A2</f>
        <v>As of 31 October 2019</v>
      </c>
    </row>
    <row r="4" spans="1:28" ht="41" customHeight="1" thickBot="1">
      <c r="A4" s="5"/>
    </row>
    <row r="5" spans="1:28" ht="41" customHeight="1">
      <c r="B5" s="80" t="s">
        <v>1443</v>
      </c>
      <c r="C5" s="81"/>
      <c r="D5" s="81"/>
      <c r="E5" s="81"/>
      <c r="F5" s="81"/>
      <c r="G5" s="81"/>
      <c r="H5" s="81"/>
      <c r="I5" s="81"/>
      <c r="J5" s="81"/>
      <c r="K5" s="81"/>
      <c r="L5" s="81"/>
      <c r="M5" s="81"/>
      <c r="N5" s="81"/>
      <c r="O5" s="81"/>
      <c r="P5" s="81"/>
      <c r="Q5" s="81"/>
      <c r="R5" s="81"/>
      <c r="S5" s="81"/>
      <c r="T5" s="82"/>
      <c r="U5" s="6"/>
      <c r="V5" s="6"/>
      <c r="W5" s="6"/>
      <c r="X5" s="6"/>
      <c r="Y5" s="6"/>
      <c r="Z5" s="6"/>
      <c r="AA5" s="6"/>
      <c r="AB5" s="6"/>
    </row>
    <row r="6" spans="1:28" ht="41" customHeight="1">
      <c r="B6" s="86" t="s">
        <v>1442</v>
      </c>
      <c r="C6" s="87"/>
      <c r="D6" s="87"/>
      <c r="E6" s="87"/>
      <c r="F6" s="87"/>
      <c r="G6" s="87"/>
      <c r="H6" s="87"/>
      <c r="I6" s="87"/>
      <c r="J6" s="87"/>
      <c r="K6" s="87"/>
      <c r="L6" s="87"/>
      <c r="M6" s="87"/>
      <c r="N6" s="87"/>
      <c r="O6" s="87"/>
      <c r="P6" s="87"/>
      <c r="Q6" s="87"/>
      <c r="R6" s="87"/>
      <c r="S6" s="87"/>
      <c r="T6" s="88"/>
      <c r="U6" s="6"/>
      <c r="V6" s="6"/>
      <c r="W6" s="6"/>
      <c r="X6" s="6"/>
      <c r="Y6" s="6"/>
      <c r="Z6" s="6"/>
      <c r="AA6" s="6"/>
      <c r="AB6" s="6"/>
    </row>
    <row r="7" spans="1:28" ht="41" customHeight="1">
      <c r="B7" s="86" t="s">
        <v>783</v>
      </c>
      <c r="C7" s="87"/>
      <c r="D7" s="87"/>
      <c r="E7" s="87"/>
      <c r="F7" s="87"/>
      <c r="G7" s="87"/>
      <c r="H7" s="87"/>
      <c r="I7" s="87"/>
      <c r="J7" s="87"/>
      <c r="K7" s="87"/>
      <c r="L7" s="87"/>
      <c r="M7" s="87"/>
      <c r="N7" s="87"/>
      <c r="O7" s="87"/>
      <c r="P7" s="87"/>
      <c r="Q7" s="87"/>
      <c r="R7" s="87"/>
      <c r="S7" s="87"/>
      <c r="T7" s="88"/>
      <c r="U7" s="6"/>
      <c r="V7" s="6"/>
      <c r="W7" s="6"/>
      <c r="X7" s="6"/>
      <c r="Y7" s="6"/>
      <c r="Z7" s="6"/>
      <c r="AA7" s="6"/>
      <c r="AB7" s="6"/>
    </row>
    <row r="8" spans="1:28" ht="41" customHeight="1">
      <c r="B8" s="86" t="s">
        <v>1533</v>
      </c>
      <c r="C8" s="87"/>
      <c r="D8" s="87"/>
      <c r="E8" s="87"/>
      <c r="F8" s="87"/>
      <c r="G8" s="87"/>
      <c r="H8" s="87"/>
      <c r="I8" s="87"/>
      <c r="J8" s="87"/>
      <c r="K8" s="87"/>
      <c r="L8" s="87"/>
      <c r="M8" s="87"/>
      <c r="N8" s="87"/>
      <c r="O8" s="87"/>
      <c r="P8" s="87"/>
      <c r="Q8" s="87"/>
      <c r="R8" s="87"/>
      <c r="S8" s="87"/>
      <c r="T8" s="88"/>
      <c r="U8" s="6"/>
      <c r="V8" s="6"/>
      <c r="W8" s="6"/>
      <c r="X8" s="6"/>
      <c r="Y8" s="6"/>
      <c r="Z8" s="6"/>
      <c r="AA8" s="6"/>
      <c r="AB8" s="6"/>
    </row>
    <row r="9" spans="1:28" ht="41" customHeight="1">
      <c r="B9" s="86" t="s">
        <v>1441</v>
      </c>
      <c r="C9" s="87"/>
      <c r="D9" s="87"/>
      <c r="E9" s="87"/>
      <c r="F9" s="87"/>
      <c r="G9" s="87"/>
      <c r="H9" s="87"/>
      <c r="I9" s="87"/>
      <c r="J9" s="87"/>
      <c r="K9" s="87"/>
      <c r="L9" s="87"/>
      <c r="M9" s="87"/>
      <c r="N9" s="87"/>
      <c r="O9" s="87"/>
      <c r="P9" s="87"/>
      <c r="Q9" s="87"/>
      <c r="R9" s="87"/>
      <c r="S9" s="87"/>
      <c r="T9" s="88"/>
      <c r="U9" s="6"/>
      <c r="V9" s="6"/>
      <c r="W9" s="6"/>
      <c r="X9" s="6"/>
      <c r="Y9" s="6"/>
      <c r="Z9" s="6"/>
      <c r="AA9" s="6"/>
      <c r="AB9" s="6"/>
    </row>
    <row r="10" spans="1:28" ht="41" customHeight="1">
      <c r="B10" s="86" t="s">
        <v>1532</v>
      </c>
      <c r="C10" s="87"/>
      <c r="D10" s="87"/>
      <c r="E10" s="87"/>
      <c r="F10" s="87"/>
      <c r="G10" s="87"/>
      <c r="H10" s="87"/>
      <c r="I10" s="87"/>
      <c r="J10" s="87"/>
      <c r="K10" s="87"/>
      <c r="L10" s="87"/>
      <c r="M10" s="87"/>
      <c r="N10" s="87"/>
      <c r="O10" s="87"/>
      <c r="P10" s="87"/>
      <c r="Q10" s="87"/>
      <c r="R10" s="87"/>
      <c r="S10" s="87"/>
      <c r="T10" s="88"/>
      <c r="U10" s="6"/>
      <c r="V10" s="6"/>
      <c r="W10" s="6"/>
      <c r="X10" s="6"/>
      <c r="Y10" s="6"/>
      <c r="Z10" s="6"/>
      <c r="AA10" s="6"/>
      <c r="AB10" s="6"/>
    </row>
    <row r="11" spans="1:28" ht="41" customHeight="1">
      <c r="B11" s="86" t="s">
        <v>1440</v>
      </c>
      <c r="C11" s="87"/>
      <c r="D11" s="87"/>
      <c r="E11" s="87"/>
      <c r="F11" s="87"/>
      <c r="G11" s="87"/>
      <c r="H11" s="87"/>
      <c r="I11" s="87"/>
      <c r="J11" s="87"/>
      <c r="K11" s="87"/>
      <c r="L11" s="87"/>
      <c r="M11" s="87"/>
      <c r="N11" s="87"/>
      <c r="O11" s="87"/>
      <c r="P11" s="87"/>
      <c r="Q11" s="87"/>
      <c r="R11" s="87"/>
      <c r="S11" s="87"/>
      <c r="T11" s="88"/>
      <c r="U11" s="7"/>
      <c r="V11" s="7"/>
      <c r="W11" s="6"/>
      <c r="X11" s="6"/>
      <c r="Y11" s="6"/>
      <c r="Z11" s="6"/>
      <c r="AA11" s="6"/>
      <c r="AB11" s="6"/>
    </row>
    <row r="12" spans="1:28" ht="41" customHeight="1" thickBot="1">
      <c r="B12" s="83" t="s">
        <v>784</v>
      </c>
      <c r="C12" s="84"/>
      <c r="D12" s="84"/>
      <c r="E12" s="84"/>
      <c r="F12" s="84"/>
      <c r="G12" s="84"/>
      <c r="H12" s="84"/>
      <c r="I12" s="84"/>
      <c r="J12" s="84"/>
      <c r="K12" s="84"/>
      <c r="L12" s="84"/>
      <c r="M12" s="84"/>
      <c r="N12" s="84"/>
      <c r="O12" s="84"/>
      <c r="P12" s="84"/>
      <c r="Q12" s="84"/>
      <c r="R12" s="84"/>
      <c r="S12" s="84"/>
      <c r="T12" s="85"/>
      <c r="U12" s="6"/>
      <c r="V12" s="6"/>
      <c r="W12" s="6"/>
      <c r="X12" s="6"/>
      <c r="Y12" s="6"/>
      <c r="Z12" s="6"/>
      <c r="AA12" s="6"/>
      <c r="AB12" s="6"/>
    </row>
    <row r="13" spans="1:28" ht="41" customHeight="1"/>
    <row r="16" spans="1:28">
      <c r="B16" s="37"/>
    </row>
  </sheetData>
  <mergeCells count="8">
    <mergeCell ref="B5:T5"/>
    <mergeCell ref="B12:T12"/>
    <mergeCell ref="B11:T11"/>
    <mergeCell ref="B9:T9"/>
    <mergeCell ref="B7:T7"/>
    <mergeCell ref="B6:T6"/>
    <mergeCell ref="B10:T10"/>
    <mergeCell ref="B8:T8"/>
  </mergeCells>
  <pageMargins left="0.7" right="0.7" top="0.75" bottom="0.75" header="0.3" footer="0.3"/>
  <pageSetup paperSize="1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Microsoft Office User</cp:lastModifiedBy>
  <cp:lastPrinted>2019-11-07T23:52:17Z</cp:lastPrinted>
  <dcterms:created xsi:type="dcterms:W3CDTF">2017-03-31T01:01:56Z</dcterms:created>
  <dcterms:modified xsi:type="dcterms:W3CDTF">2019-11-08T17:10:05Z</dcterms:modified>
</cp:coreProperties>
</file>