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codeName="ThisWorkbook" hidePivotFieldList="1"/>
  <mc:AlternateContent xmlns:mc="http://schemas.openxmlformats.org/markup-compatibility/2006">
    <mc:Choice Requires="x15">
      <x15ac:absPath xmlns:x15ac="http://schemas.microsoft.com/office/spreadsheetml/2010/11/ac" url="/Volumes/shared/_ARR/Board Advice Register/3. Communications/Microsite/"/>
    </mc:Choice>
  </mc:AlternateContent>
  <xr:revisionPtr revIDLastSave="0" documentId="13_ncr:1_{7799738A-3687-974A-A2AA-4350665A099A}" xr6:coauthVersionLast="46" xr6:coauthVersionMax="46" xr10:uidLastSave="{00000000-0000-0000-0000-000000000000}"/>
  <bookViews>
    <workbookView xWindow="-13960" yWindow="-15800" windowWidth="28100" windowHeight="15800"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5" l="1"/>
  <c r="C9" i="5"/>
  <c r="D6" i="5"/>
  <c r="D9" i="5"/>
  <c r="D11" i="5" l="1"/>
  <c r="D10" i="5"/>
  <c r="D8" i="5"/>
  <c r="D7" i="5"/>
  <c r="D5" i="5"/>
  <c r="D12" i="5" l="1"/>
  <c r="C52" i="5"/>
  <c r="C44" i="5" l="1"/>
  <c r="C43" i="5"/>
  <c r="C42" i="5"/>
  <c r="C41" i="5"/>
  <c r="C40" i="5"/>
  <c r="C39" i="5"/>
  <c r="C38" i="5"/>
  <c r="C33" i="5"/>
  <c r="C32" i="5"/>
  <c r="C31" i="5"/>
  <c r="C30" i="5"/>
  <c r="C29" i="5"/>
  <c r="C28" i="5"/>
  <c r="C27" i="5"/>
  <c r="C22" i="5"/>
  <c r="C21" i="5"/>
  <c r="C20" i="5"/>
  <c r="C19" i="5"/>
  <c r="C18" i="5"/>
  <c r="C17" i="5"/>
  <c r="C16" i="5"/>
  <c r="C11" i="5"/>
  <c r="C10" i="5"/>
  <c r="C8" i="5"/>
  <c r="C7" i="5"/>
  <c r="C5" i="5"/>
  <c r="E41" i="5" l="1"/>
  <c r="E39" i="5"/>
  <c r="E38" i="5"/>
  <c r="E33" i="5"/>
  <c r="E44" i="5"/>
  <c r="E43" i="5"/>
  <c r="E42" i="5"/>
  <c r="E40" i="5"/>
  <c r="E32" i="5"/>
  <c r="E31" i="5"/>
  <c r="E30" i="5"/>
  <c r="E29" i="5"/>
  <c r="E28" i="5"/>
  <c r="E27" i="5"/>
  <c r="E22" i="5"/>
  <c r="E21" i="5"/>
  <c r="E20" i="5"/>
  <c r="E19" i="5"/>
  <c r="E18" i="5"/>
  <c r="E17" i="5"/>
  <c r="E16" i="5"/>
  <c r="C45" i="5" l="1"/>
  <c r="E45" i="5" s="1"/>
  <c r="C34" i="5"/>
  <c r="E34" i="5" s="1"/>
  <c r="C23" i="5"/>
  <c r="E23" i="5" s="1"/>
  <c r="E10" i="5" l="1"/>
  <c r="E5" i="5"/>
  <c r="E7" i="5"/>
  <c r="E11" i="5"/>
  <c r="E6" i="5"/>
  <c r="E9" i="5"/>
  <c r="E8" i="5"/>
  <c r="A3" i="2"/>
  <c r="A3" i="1"/>
  <c r="C12" i="5" l="1"/>
  <c r="E12" i="5" s="1"/>
</calcChain>
</file>

<file path=xl/sharedStrings.xml><?xml version="1.0" encoding="utf-8"?>
<sst xmlns="http://schemas.openxmlformats.org/spreadsheetml/2006/main" count="3026" uniqueCount="1656">
  <si>
    <t>Issued Date</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</si>
  <si>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</si>
  <si>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</si>
  <si>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</si>
  <si>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</si>
  <si>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</si>
  <si>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</si>
  <si>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</si>
  <si>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</si>
  <si>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</si>
  <si>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</si>
  <si>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</si>
  <si>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</si>
  <si>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</si>
  <si>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</si>
  <si>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</si>
  <si>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</si>
  <si>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</si>
  <si>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</si>
  <si>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</si>
  <si>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</si>
  <si>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</si>
  <si>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</si>
  <si>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</si>
  <si>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</si>
  <si>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</si>
  <si>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</si>
  <si>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</si>
  <si>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</si>
  <si>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</si>
  <si>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</si>
  <si>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</si>
  <si>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</si>
  <si>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</si>
  <si>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</si>
  <si>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</si>
  <si>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</si>
  <si>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</si>
  <si>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</si>
  <si>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</si>
  <si>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</si>
  <si>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</si>
  <si>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</si>
  <si>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</si>
  <si>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</si>
  <si>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</si>
  <si>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</si>
  <si>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</si>
  <si>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</si>
  <si>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</si>
  <si>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</si>
  <si>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</si>
  <si>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</si>
  <si>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</si>
  <si>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</si>
  <si>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</si>
  <si>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</si>
  <si>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</si>
  <si>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</si>
  <si>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</si>
  <si>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</si>
  <si>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</si>
  <si>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</si>
  <si>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</si>
  <si>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</si>
  <si>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</si>
  <si>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</si>
  <si>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</si>
  <si>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</si>
  <si>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</si>
  <si>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</si>
  <si>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</si>
  <si>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</si>
  <si>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</si>
  <si>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</si>
  <si>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</si>
  <si>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</si>
  <si>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</si>
  <si>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</si>
  <si>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</si>
  <si>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</si>
  <si>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</si>
  <si>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</si>
  <si>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</si>
  <si>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</si>
  <si>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</si>
  <si>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</si>
  <si>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</si>
  <si>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</si>
  <si>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</si>
  <si>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</si>
  <si>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</si>
  <si>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</si>
  <si>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</si>
  <si>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</si>
  <si>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</si>
  <si>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</si>
  <si>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</si>
  <si>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</si>
  <si>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</si>
  <si>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</si>
  <si>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</si>
  <si>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</si>
  <si>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</si>
  <si>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</si>
  <si>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</si>
  <si>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</si>
  <si>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</si>
  <si>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</si>
  <si>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</si>
  <si>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</si>
  <si>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</si>
  <si>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</si>
  <si>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</si>
  <si>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</si>
  <si>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</si>
  <si>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</si>
  <si>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</si>
  <si>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</si>
  <si>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</si>
  <si>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</si>
  <si>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</si>
  <si>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</si>
  <si>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</si>
  <si>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</si>
  <si>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</si>
  <si>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</si>
  <si>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</si>
  <si>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</si>
  <si>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</si>
  <si>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</si>
  <si>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</si>
  <si>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</si>
  <si>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</si>
  <si>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</si>
  <si>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</si>
  <si>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</si>
  <si>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</si>
  <si>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</si>
  <si>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</si>
  <si>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</si>
  <si>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</si>
  <si>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</si>
  <si>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</si>
  <si>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</si>
  <si>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</si>
  <si>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</si>
  <si>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</si>
  <si>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</si>
  <si>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</si>
  <si>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</si>
  <si>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</si>
  <si>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</si>
  <si>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</si>
  <si>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</si>
  <si>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</si>
  <si>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</si>
  <si>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</si>
  <si>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</si>
  <si>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</si>
  <si>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</si>
  <si>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</si>
  <si>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</si>
  <si>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</si>
  <si>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</si>
  <si>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</si>
  <si>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</si>
  <si>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</si>
  <si>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</si>
  <si>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</si>
  <si>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</si>
  <si>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</si>
  <si>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</si>
  <si>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</si>
  <si>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</si>
  <si>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</si>
  <si>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</si>
  <si>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</si>
  <si>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</si>
  <si>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</si>
  <si>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</si>
  <si>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</si>
  <si>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</si>
  <si>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</si>
  <si>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</si>
  <si>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</si>
  <si>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</si>
  <si>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</si>
  <si>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</si>
  <si>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</si>
  <si>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</si>
  <si>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</si>
  <si>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</si>
  <si>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</si>
  <si>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</si>
  <si>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</si>
  <si>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</si>
  <si>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</si>
  <si>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</si>
  <si>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</si>
  <si>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</si>
  <si>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</si>
  <si>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</si>
  <si>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</si>
  <si>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</si>
  <si>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</si>
  <si>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</si>
  <si>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</si>
  <si>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</si>
  <si>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</si>
  <si>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</si>
  <si>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</si>
  <si>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</si>
  <si>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</si>
  <si>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</si>
  <si>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</si>
  <si>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</si>
  <si>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</si>
  <si>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</si>
  <si>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</si>
  <si>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</si>
  <si>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</si>
  <si>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</si>
  <si>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</si>
  <si>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</si>
  <si>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</si>
  <si>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</si>
  <si>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</si>
  <si>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</si>
  <si>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</si>
  <si>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</si>
  <si>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</si>
  <si>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</si>
  <si>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</si>
  <si>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</si>
  <si>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</si>
  <si>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</si>
  <si>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</si>
  <si>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</si>
  <si>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</si>
  <si>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</si>
  <si>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</si>
  <si>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</si>
  <si>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</si>
  <si>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</si>
  <si>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</si>
  <si>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</si>
  <si>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</si>
  <si>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</si>
  <si>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</si>
  <si>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</si>
  <si>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</si>
  <si>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</si>
  <si>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</si>
  <si>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</si>
  <si>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</si>
  <si>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</si>
  <si>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</si>
  <si>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</si>
  <si>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</si>
  <si>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</si>
  <si>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</si>
  <si>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</si>
  <si>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</si>
  <si>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</si>
  <si>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</si>
  <si>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</si>
  <si>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</si>
  <si>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</si>
  <si>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</si>
  <si>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</si>
  <si>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</si>
  <si>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</si>
  <si>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</si>
  <si>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</si>
  <si>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</si>
  <si>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</si>
  <si>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</si>
  <si>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</si>
  <si>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</si>
  <si>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</si>
  <si>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</si>
  <si>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</si>
  <si>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</si>
  <si>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</si>
  <si>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</si>
  <si>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</si>
  <si>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</si>
  <si>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</si>
  <si>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</si>
  <si>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</si>
  <si>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</si>
  <si>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</si>
  <si>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</si>
  <si>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</si>
  <si>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</si>
  <si>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</si>
  <si>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</si>
  <si>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</si>
  <si>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</si>
  <si>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</si>
  <si>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</si>
  <si>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</si>
  <si>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</si>
  <si>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</si>
  <si>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</si>
  <si>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</si>
  <si>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</si>
  <si>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</si>
  <si>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</si>
  <si>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</si>
  <si>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</si>
  <si>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</si>
  <si>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</si>
  <si>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</si>
  <si>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</si>
  <si>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</si>
  <si>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</si>
  <si>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</si>
  <si>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</si>
  <si>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</si>
  <si>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</si>
  <si>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</si>
  <si>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</si>
  <si>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</si>
  <si>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</si>
  <si>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</si>
  <si>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</si>
  <si>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</si>
  <si>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</si>
  <si>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</si>
  <si>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</si>
  <si>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</si>
  <si>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</si>
  <si>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</si>
  <si>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</si>
  <si>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</si>
  <si>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</si>
  <si>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</si>
  <si>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</si>
  <si>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</si>
  <si>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</si>
  <si>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</si>
  <si>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</si>
  <si>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</si>
  <si>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</si>
  <si>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</si>
  <si>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</si>
  <si>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</si>
  <si>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</si>
  <si>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</si>
  <si>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</si>
  <si>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</si>
  <si>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Status and Phase Information</t>
  </si>
  <si>
    <t>Summary of the Advice Items in the Board Advice Status Report</t>
  </si>
  <si>
    <t>ALAC</t>
  </si>
  <si>
    <t>RSSAC</t>
  </si>
  <si>
    <t>SSAC</t>
  </si>
  <si>
    <t>Total</t>
  </si>
  <si>
    <t>∆ since update</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</si>
  <si>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</si>
  <si>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</si>
  <si>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</si>
  <si>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</si>
  <si>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</si>
  <si>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</si>
  <si>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</si>
  <si>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</si>
  <si>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</si>
  <si>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</si>
  <si>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</si>
  <si>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</si>
  <si>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</si>
  <si>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</si>
  <si>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</si>
  <si>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</si>
  <si>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</si>
  <si>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</si>
  <si>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Phase 2 | Understand Request</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</si>
  <si>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</si>
  <si>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</si>
  <si>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</si>
  <si>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</si>
  <si>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</si>
  <si>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</si>
  <si>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</si>
  <si>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</si>
  <si>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</si>
  <si>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</si>
  <si>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</si>
  <si>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</si>
  <si>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</si>
  <si>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</si>
  <si>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</si>
  <si>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</si>
  <si>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</si>
  <si>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</si>
  <si>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</si>
  <si>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</si>
  <si>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</si>
  <si>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</si>
  <si>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</si>
  <si>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</si>
  <si>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</si>
  <si>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</si>
  <si>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</si>
  <si>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</si>
  <si>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</si>
  <si>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</si>
  <si>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</si>
  <si>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</si>
  <si>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</si>
  <si>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</si>
  <si>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</si>
  <si>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</si>
  <si>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</si>
  <si>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</si>
  <si>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</si>
  <si>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</si>
  <si>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</si>
  <si>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</si>
  <si>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</si>
  <si>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</si>
  <si>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</si>
  <si>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</si>
  <si>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</si>
  <si>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</si>
  <si>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</si>
  <si>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</si>
  <si>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</si>
  <si>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</si>
  <si>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</si>
  <si>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</si>
  <si>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RSSAC004: Root Server System Advisory Committee (RSSAC) Input on "Draft Proposal, Based on Initial Community Feedback, of the Principles and Mechanisms and the Process to Develop a Proposal to Transition NTIA's Stewardship of the IANA Functions"</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</si>
  <si>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</si>
  <si>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</si>
  <si>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</si>
  <si>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</si>
  <si>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</si>
  <si>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</si>
  <si>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</si>
  <si>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</si>
  <si>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</si>
  <si>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</si>
  <si>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</si>
  <si>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</si>
  <si>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</si>
  <si>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</si>
  <si>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</si>
  <si>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</si>
  <si>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</si>
  <si>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</si>
  <si>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</si>
  <si>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</si>
  <si>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</si>
  <si>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</si>
  <si>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</si>
  <si>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</si>
  <si>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</si>
  <si>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</si>
  <si>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</si>
  <si>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</si>
  <si>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</si>
  <si>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</si>
  <si>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</si>
  <si>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</si>
  <si>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</si>
  <si>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</si>
  <si>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</si>
  <si>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</si>
  <si>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</si>
  <si>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</si>
  <si>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</si>
  <si>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</si>
  <si>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</si>
  <si>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</si>
  <si>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</si>
  <si>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</si>
  <si>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</si>
  <si>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</si>
  <si>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</si>
  <si>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</si>
  <si>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</si>
  <si>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</si>
  <si>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</si>
  <si>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</si>
  <si>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</si>
  <si>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</si>
  <si>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</si>
  <si>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</si>
  <si>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</si>
  <si>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</si>
  <si>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</si>
  <si>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</si>
  <si>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</si>
  <si>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</si>
  <si>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</si>
  <si>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</si>
  <si>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</si>
  <si>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</si>
  <si>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</si>
  <si>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</si>
  <si>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</si>
  <si>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</si>
  <si>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</si>
  <si>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</si>
  <si>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</si>
  <si>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</si>
  <si>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</si>
  <si>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</si>
  <si>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</si>
  <si>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</si>
  <si>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</si>
  <si>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</si>
  <si>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</si>
  <si>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</si>
  <si>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</si>
  <si>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</si>
  <si>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</si>
  <si>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</si>
  <si>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</si>
  <si>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</si>
  <si>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</si>
  <si>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</si>
  <si>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</si>
  <si>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</si>
  <si>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</si>
  <si>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</si>
  <si>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</si>
  <si>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</si>
  <si>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</si>
  <si>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</si>
  <si>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</si>
  <si>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</si>
  <si>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</si>
  <si>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</si>
  <si>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</si>
  <si>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</si>
  <si>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</si>
  <si>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</si>
  <si>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</si>
  <si>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</si>
  <si>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</si>
  <si>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</si>
  <si>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</si>
  <si>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</si>
  <si>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</si>
  <si>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</si>
  <si>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</si>
  <si>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</si>
  <si>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</si>
  <si>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</si>
  <si>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</si>
  <si>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</si>
  <si>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</si>
  <si>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</si>
  <si>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</si>
  <si>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</si>
  <si>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</si>
  <si>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</si>
  <si>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</si>
  <si>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</si>
  <si>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</si>
  <si>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</si>
  <si>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</si>
  <si>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</si>
  <si>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</si>
  <si>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</si>
  <si>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</si>
  <si>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</si>
  <si>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</si>
  <si>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</si>
  <si>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</si>
  <si>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</si>
  <si>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</si>
  <si>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</si>
  <si>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</si>
  <si>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</si>
  <si>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</si>
  <si>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</si>
  <si>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</si>
  <si>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</si>
  <si>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</si>
  <si>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</si>
  <si>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</si>
  <si>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</si>
  <si>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</si>
  <si>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</si>
  <si>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</si>
  <si>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</si>
  <si>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</si>
  <si>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</si>
  <si>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</si>
  <si>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</si>
  <si>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</si>
  <si>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</si>
  <si>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</si>
  <si>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</si>
  <si>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</si>
  <si>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</si>
  <si>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</si>
  <si>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</si>
  <si>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</si>
  <si>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</si>
  <si>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</si>
  <si>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</si>
  <si>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</si>
  <si>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</si>
  <si>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</si>
  <si>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</si>
  <si>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</si>
  <si>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</si>
  <si>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</si>
  <si>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</si>
  <si>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</si>
  <si>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</si>
  <si>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</si>
  <si>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</si>
  <si>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</si>
  <si>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</si>
  <si>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</si>
  <si>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</si>
  <si>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</si>
  <si>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</si>
  <si>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</si>
  <si>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</si>
  <si>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</si>
  <si>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</si>
  <si>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</si>
  <si>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</si>
  <si>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</si>
  <si>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</si>
  <si>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</si>
  <si>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</si>
  <si>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RSSAC033</t>
  </si>
  <si>
    <t>https://www.icann.org/en/system/files/files/rssac-033-24apr18-en.pdf</t>
  </si>
  <si>
    <t>RSSAC033: RSSAC Statement on the Distinction Between RSSAC and Root-Ops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</si>
  <si>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</si>
  <si>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</si>
  <si>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</si>
  <si>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</si>
  <si>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</si>
  <si>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</si>
  <si>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</si>
  <si>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</si>
  <si>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</si>
  <si>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</si>
  <si>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</si>
  <si>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</si>
  <si>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</si>
  <si>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</si>
  <si>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</si>
  <si>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</si>
  <si>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</si>
  <si>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</si>
  <si>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</si>
  <si>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</si>
  <si>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</si>
  <si>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</si>
  <si>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</si>
  <si>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</si>
  <si>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</si>
  <si>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</si>
  <si>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</si>
  <si>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</si>
  <si>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</si>
  <si>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</si>
  <si>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</si>
  <si>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</si>
  <si>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</si>
  <si>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</si>
  <si>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</si>
  <si>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</si>
  <si>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</si>
  <si>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</si>
  <si>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</si>
  <si>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</si>
  <si>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</si>
  <si>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</si>
  <si>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</si>
  <si>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</si>
  <si>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</si>
  <si>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</si>
  <si>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</si>
  <si>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</si>
  <si>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</si>
  <si>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</si>
  <si>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</si>
  <si>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</si>
  <si>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</si>
  <si>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</si>
  <si>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</si>
  <si>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</si>
  <si>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</si>
  <si>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</si>
  <si>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</si>
  <si>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</si>
  <si>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</si>
  <si>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</si>
  <si>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</si>
  <si>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</si>
  <si>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</si>
  <si>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</si>
  <si>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</si>
  <si>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</si>
  <si>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</si>
  <si>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</si>
  <si>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</si>
  <si>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</si>
  <si>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</si>
  <si>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</si>
  <si>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</si>
  <si>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</si>
  <si>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</si>
  <si>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</si>
  <si>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</si>
  <si>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</si>
  <si>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</si>
  <si>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</si>
  <si>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</si>
  <si>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</si>
  <si>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</si>
  <si>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</si>
  <si>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</si>
  <si>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</si>
  <si>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</si>
  <si>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</si>
  <si>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</si>
  <si>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</si>
  <si>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</si>
  <si>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</si>
  <si>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</si>
  <si>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</si>
  <si>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</si>
  <si>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</si>
  <si>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</si>
  <si>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</si>
  <si>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</si>
  <si>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</si>
  <si>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</si>
  <si>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</si>
  <si>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</si>
  <si>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</si>
  <si>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</si>
  <si>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</si>
  <si>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</si>
  <si>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</si>
  <si>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SAC051: SSAC Report on WHOIS Terminology and Structure (R-2)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</si>
  <si>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</si>
  <si>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</si>
  <si>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t>This advice item requires further policy determination. ICANN will refer this advice to the GNSO for consideration.</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</si>
  <si>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</si>
  <si>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</si>
  <si>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</si>
  <si>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</si>
  <si>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</si>
  <si>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</si>
  <si>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</si>
  <si>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</si>
  <si>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On 15 October 2018 ICANN org determined that the first-ever changing of the cryptographic key that helps protect the DNS has been completed with minimal disruption of the global Internet (https://www.icann.org/news/announcement-2018-10-15-en). See: https://www.icann.org/resources/pages/ksk-rollover.</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</si>
  <si>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</si>
  <si>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</si>
  <si>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</si>
  <si>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</si>
  <si>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</si>
  <si>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</si>
  <si>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(R-3)</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</si>
  <si>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</si>
  <si>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</si>
  <si>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</si>
  <si>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</si>
  <si>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</si>
  <si>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On 15 October 2018 ICANN org determined that the first-ever changing of the cryptographic key that helps protect the DNS has been completed with minimal disruption of the global Internet (https://www.icann.org/news/announcement-2018-10-15-en). The communication plan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</si>
  <si>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test pass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</si>
  <si>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data collection program is part of the overall KSK Rollover Project. See: https://www.icann.org/resources/pages/ksk-rollover.</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</si>
  <si>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</si>
  <si>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</si>
  <si>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</si>
  <si>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</si>
  <si>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</si>
  <si>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</si>
  <si>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</si>
  <si>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</si>
  <si>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</si>
  <si>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</si>
  <si>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</si>
  <si>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</si>
  <si>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</si>
  <si>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</si>
  <si>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</si>
  <si>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</si>
  <si>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</si>
  <si>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</si>
  <si>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</si>
  <si>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</si>
  <si>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</si>
  <si>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</si>
  <si>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</si>
  <si>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</si>
  <si>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</si>
  <si>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</si>
  <si>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</si>
  <si>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</si>
  <si>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</si>
  <si>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</si>
  <si>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</si>
  <si>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</si>
  <si>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</si>
  <si>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</si>
  <si>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</si>
  <si>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</si>
  <si>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</si>
  <si>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</si>
  <si>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</si>
  <si>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</si>
  <si>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</si>
  <si>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</si>
  <si>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</si>
  <si>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</si>
  <si>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A detailed analysis has been publised as part of recommendations for managing IDN variant TLDs, which has been approved by ICANN Board at ICANN64. The analysis has been forwarded to the GNSO and ccNSO for their consideration for relevant policy and procedure development. The analysis is avaialble at https://www.icann.org/resources/pages/idn-variant-tld-implementation-2018-07-26-en. Specifically see section 3 of the report at https://www.icann.org/en/system/files/files/idn-variant-tld-recommendations-analysis-25jan19-en.pdf.</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</si>
  <si>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</si>
  <si>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</si>
  <si>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</si>
  <si>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</si>
  <si>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</si>
  <si>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</si>
  <si>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</si>
  <si>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</si>
  <si>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</si>
  <si>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</si>
  <si>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</si>
  <si>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</si>
  <si>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</si>
  <si>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</si>
  <si>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</si>
  <si>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</si>
  <si>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</si>
  <si>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SAC106: SSAC Comments on Evolving the Governance of the Root Server System (R-3)</t>
  </si>
  <si>
    <t>The SSAC recommends that decisions of the GWG be made on the basis of consensus, and that votes only be taken when formality is required or consensus is not achievable.</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</si>
  <si>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</si>
  <si>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</si>
  <si>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</si>
  <si>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</si>
  <si>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</si>
  <si>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</si>
  <si>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</si>
  <si>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</si>
  <si>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RSSAC044</t>
  </si>
  <si>
    <t>https://www.icann.org/en/system/files/files/rssac-044-29oct19-en.pdf</t>
  </si>
  <si>
    <t>RSSAC044: Report from the RSSAC October 2019 Workshop</t>
  </si>
  <si>
    <t>The Root Server System Advisory Committee (RSSAC) held its eighth workshop from October 1 to 3, 2019, hosted by Verisign, Inc. and supported by the Internet Corporation for Assigned Names and Numbers (ICANN). Twelve root server operator (RSO) organizations, four liaisons to the RSSAC, four RSSAC Caucus members, and one ICANN research fellow attended the workshop. The RSSAC workshop also featured remote participation to facilitate broader RSSAC Caucus attendance. The primary purpose of this workshop was to advance the work of the Root Server System (RSS) Metrics Work Party. This document contains a high-level summary of these activities.</t>
  </si>
  <si>
    <t>RSSAC000v4</t>
  </si>
  <si>
    <t>https://www.icann.org/en/system/files/files/rssac-000-op-procedures-13mar19-en.pdf</t>
  </si>
  <si>
    <t>These are the Operational Procedures of the Root Server System Advisory Committee (RSSAC). The role of the RSSAC is to advise the ICANN community and Board of Directors on matters relating to the operation, administration, security, and integrity of the Internet's Root Server System. The RSSAC’s responsibilities are defined in the ICANN Bylaws, Article XII, Section 2.c. These Operational Procedures document how the RSSAC will carry out its work, with the rationale for processes where it seems helpful. In case of conflict with the ICANN Bylaws, the ICANN Bylaws take precedence.</t>
  </si>
  <si>
    <t>-</t>
  </si>
  <si>
    <t>Total Open Advice Items</t>
  </si>
  <si>
    <t>Combined</t>
  </si>
  <si>
    <t>RSSAC000v4: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</si>
  <si>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18 Nov 2019. This item is considered complete as of the RSSAC’s confirmation of understanding on 19 Nov 2019.</t>
  </si>
  <si>
    <t>The ICANN org understands SAC102 is the SSAC's response to ICANN Board Resolution 2018.05.13.09. ICANN org understands the SSAC had not identified any reason within the SSAC’s scope why the October 2018 root zone KSK rollover should have not proceeded as it was planned. The ICANN org also understands that the SSAC would like the ICANN org to establish a framework for scheduling further rolls of the root KSK based on analysis of the outcomes of this initial roll of the KSK. This is an updated understanding of SAC102 based on feedback provided by the SSAC on 16 July 2019. ICANN sent this updated understanding to the SSAC for review on 15 August 2019. As of 07 November 2019, a proposed framework requested in the SSAC advice has been put up for public comment and communicated to the community in various sessions in ICANN 66 and on the customary DNSSEC-related mailing lists.</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</si>
  <si>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ICANN org hired a contractor to provide the materials. Estimated time to completion is end of November 2019. On 24 June 2017, the ICANN Board accepted this advice and directed the ICANN organization to implement per the ICANN organization's recommendation (https://www.icann.org/resources/board-material/resolutions-2017-06-24-en#2.b). As of 01 December 2019, IANA staff is now hosting an authoritative PSL for all TLDs in the root zone as stated in recommendation 5 of SAC070.</t>
  </si>
  <si>
    <t>RSSAC045</t>
  </si>
  <si>
    <t>https://www.icann.org/en/system/files/files/rssac-045-03dec19-en.pdf</t>
  </si>
  <si>
    <t>RSSAC045: RSSAC Statement on Threat Mitigation for the Root Server System</t>
  </si>
  <si>
    <t>At ICANN61 the ICANN Board and the RSSAC engaged in a discussion about threats to the Root Server System (RSS) and how the ICANN Board could respond if threats to the RSS materialized. The RSSAC took this input back to the Root Server Operators (RSOs) for feedback. Since that time, the RSOs have published a document that outlines security risks and mitigations to the RSS and general methods used for mitigation. The RSSAC would like to formally endorse the work of the RSOs on Threat Mitigation for the Root Server System. Furthermore, the RSSAC regards the ICANN Board's request for input fulfilled.</t>
  </si>
  <si>
    <t>ICANN understands that this is the Root Server System Advisory Committee's (RSSAC) Statement on Threat Mitigation for the Root Server System. The RSSAC would like to formally endorse the work of the RSOs on Threat Mitigation for the Root Server System.2 Furthermore, the RSSAC regards the ICANN Board's request for input fulfilled. There is no action for the ICANN Board. ICANN sent this understanding to the RSSAC for review on 16 Dec 2019. This item is considered complete as of the RSSAC’s confirmation of understanding on 18 Dec 2019.</t>
  </si>
  <si>
    <t>SAC107</t>
  </si>
  <si>
    <t>https://www.icann.org/en/system/files/files/sac-107-en.pdf</t>
  </si>
  <si>
    <t>SSAC107: SSAC Comment to NIST on Quantum Cryptography Algorithms</t>
  </si>
  <si>
    <t>The Internet Corporation for Assigned Names and Numbers (ICANN) Security and Stability Advisory Committee (SSAC) submits the following comments in response to the National Institute of Standards (NIST) request for feedback on its post-quantum cryptography second-round candidate algorithms. Our comments concern the role that new cryptographic algorithms would have in the implementation of DNSSEC. In general, implementing quantum-resistant cryptography in DNSSEC should be straightforward. However, an issue that we foresee, given that there are some architectural size limits in the DNS, is that some of the candidate algorithms may not be supportable in the DNS.</t>
  </si>
  <si>
    <t>The ICANN org understands that this statement is SAC107: SSAC Comment to NIST on Quantum Cryptography Algorithms. As this item is input to the NIST on its post-quantum cryptography second round candidate algorithms, there is no action for the ICANN Board, and the item will be considered closed. This understanding was sent to the SSAC on 10 December 2019.</t>
  </si>
  <si>
    <t>The ICANN organization understands that RSSAC044 is a high-level summary of the outcomes of the Root Server System Advisory Committee (RSSAC) eighth workshop held from 01 October 2019 to 03 October 2019. There is no action for the ICANN Board. ICANN sent this understanding to the RSSAC for review on 05 Nov 2019. This item is considered complete as of the RSSAC’s confirmation of understanding on 18 Dec 2019.</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</si>
  <si>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 As the GWG begins its work to develop a final governance model for the Root Server System, ICANN org is working on a methodology for estimating the costs of the RSS. ICANN org will also work proactively with the GWG to estimate the costs of the final governance model.</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</si>
  <si>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 On 07 November 2019 a Board Resolution addressed RSSAC037 Recommendation 1 https://www.icann.org/resources/board-material/resolutions-2019-11-07-en#2.d. The ICANN Board directed the ICANN President and CEO, or his designee(s), to publish the final charter, operating procedures, and work plan for the GWG and to convene the GWG. RSSAC037; the Concept Paper; and the GWG charter, operating procedures, and work plan provide a starting point for discussions in the ICANN community about evolving RSS governance. By convening the GWG, the ICANN Board completes its consideration of recommendation one from RSSAC038. Furthermore, the ICANN Board continues its evaluation and consideration of recommendations two and three from RSSAC038.</t>
  </si>
  <si>
    <t>SAC108</t>
  </si>
  <si>
    <t>https://www.icann.org/en/system/files/files/sac-108-en.pdf</t>
  </si>
  <si>
    <t>SAC108: SSAC Comments on the IANA Proposal for Future Root Zone KSK Rollovers</t>
  </si>
  <si>
    <t>This publication represents the full SSAC input to the Proposal for Future Root Zone KSK Rollovers ICANN Public Comment Proceeding. The SSAC reviewed the proposal in order to assure itself, and others, that the proposal will not introduce any stability or reliability issues to the root zone, the Root Server System (RSS), or the larger DNS ecosystem. Overall, the SSAC finds no issue with the proposal that should prevent the IANA from moving forward, and would like to thank the IANA for developing a strong proposal. The SSAC does find some aspects of the proposal could use more detailed explanations and further consideration, and expects IANA to produce a more detailed final plan for public consultation prior to rolling the KSK again. This comment also includes future considerations that IANA should take into account for subsequent rollovers.</t>
  </si>
  <si>
    <t>The ICANN organization understands this is the 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SSAC on 05 February 2020.</t>
  </si>
  <si>
    <t>RSSAC046</t>
  </si>
  <si>
    <t>https://www.icann.org/en/system/files/files/rssac-046-29jan20-en.pdf</t>
  </si>
  <si>
    <t>RSSAC046: RSSAC Statement on IANA’s Proposal for Future Root Zone KSK Rollovers</t>
  </si>
  <si>
    <t>Foremost of importance for the RSSAC is that future KSK rollovers be done in a consistent, predictable and deliberate manner. Thus, the RSSAC welcomes this opportunity to comment on subsequent KSK rollovers, and would like to thank IANA for preparing this plan and submitting it for public comment.</t>
  </si>
  <si>
    <t>The ICANN organization understands this is the RSSAC’s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RSSAC on 05 February 2020.</t>
  </si>
  <si>
    <t>SSAC2020-06</t>
  </si>
  <si>
    <t>https://www.icann.org/en/system/files/files/ssac2020-06-14feb20-en.pdf</t>
  </si>
  <si>
    <t>SSAC2020-06: SSAC Public Comment on the Initial Report of the New gTLD Auction Proceeds Cross-Community Working Group</t>
  </si>
  <si>
    <t>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This step should be undertaken before the Board formally considers the CCWG’s Final Report as its advice would assist the Board in its consideration of the CCWG recommendations.</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</si>
  <si>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 As of December 2019 SSAC is appointed a member to the GWG. This advice item will now be closed.</t>
  </si>
  <si>
    <t>The plan will be updated to include actual measurement, monitoring, and data sharing capability of root zone performance, in cooperation with RSSAC and other root zone management participants to define the specific measurements, monitoring, and data sharing framework. Further implementation of this item is deferred as of 04 December 2019 pending external activity. ICANN org will take up further action once the implementation of RSSAC037-038 and the work of the Root Server System Governance Working Group is complete.</t>
  </si>
  <si>
    <t>SAC110</t>
  </si>
  <si>
    <t>https://www.icann.org/en/system/files/files/sac-110-en.pdf</t>
  </si>
  <si>
    <t>SAC110: SSAC Comments on the Second Security, Stability, and Resiliency (SSR2) Review Team Draft Report</t>
  </si>
  <si>
    <t>The ICANN Security and Stability Advisory Committee (SSAC) appreciates the circulation of an early draft of the findings and recommendations from the Second Security, Stability, and Resiliency (SSR2) Review Team (RT) Draft Report, and we thank the RT for the opportunity to comment on this interim report. In this comment the SSAC presents general comments about the SSR2 review and specific comments on individual recommendations in the report. The SSAC has endeavored to meet the SSR2 timeline, and due to these time constraints this response may not be as comprehensive as the SSAC would have preferred. The SSAC would be happy to discuss these comments with the SSR2 RT at their convenience to explain any items that are unclear and require further elaboration. There are some strongly-held mixed opinions within the SSAC on parts of the SSR2 report. Where there is SSAC consensus the document will state a view on behalf of the SSAC. Where there is a diverse set of opinions within SSAC, the SSAC comment will indicate this. The SSAC would like to acknowledge the significant time and effort devoted by the members of the SSR2 Review Team and thank them for their contribution on this important topic.</t>
  </si>
  <si>
    <t>The ICANN organization understands this is the SSAC’s comment on the Second Security, Stability, and Resiliency (SSR2) Review Team Draft Report. The respective public comment period closed on 20 March 2020. A Report of Public Comments will be published on 03 April 2020 and this comment will be included in that consideration https://www.icann.org/public-comments/ssr2-rt-draft-report-2020-01-24-en. There is no action for the ICANN Board. This understanding was sent to the SSAC on 23 March 2020.</t>
  </si>
  <si>
    <t>RSSAC002v4</t>
  </si>
  <si>
    <t>https://www.icann.org/en/system/files/files/rssac-002-measurements-root-12mar20-en.pdf</t>
  </si>
  <si>
    <t>RSSAC002v4: RSSAC Advisory on Measurements for the Root Server System</t>
  </si>
  <si>
    <t>This is an Advisory to the Internet Corporation for Assigned Names and Numbers (ICANN) Board of Directors and the Internet community more broadly from the ICANN Root Server System Advisory Committee (RSSAC). In this Advisory, the RSSAC identifies and recommends a set of parameters that would be useful for monitoring and establishing baseline trends of the root server system.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</si>
  <si>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RSSAC002v4: RSSAC Advisory on Measurements for the Root Server System. As this item is purely informational and there is no specific action for the ICANN Board, this item will be considered closed. This understanding was sent to the SSAC on 23 March 2020</t>
  </si>
  <si>
    <t>RSSAC026v2</t>
  </si>
  <si>
    <t>https://www.icann.org/en/system/files/files/rssac-026-lexicon-12mar20-en.pdf</t>
  </si>
  <si>
    <t>RSSAC026v2: RSSAC Lexicon</t>
  </si>
  <si>
    <t>This is an Advisory to the Internet Corporation for Assigned Names and Numbers (ICANN) Board of Directors and the Internet community more broadly from the ICANN Root Server System Advisory Committee (RSSAC). In this Advisory, the RSSAC defines terms related to root server operations for the ICANN Community.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</si>
  <si>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RSSAC026v2: RSSAC Lexicon. As this item is purely informational and there is no specific action for the ICANN Board, this item will be considered closed. This understanding was sent to the RSSAC on 20 March 2020.</t>
  </si>
  <si>
    <t>RSSAC048</t>
  </si>
  <si>
    <t>https://www.icann.org/en/system/files/files/rssac-048-12mar20-en.pdf</t>
  </si>
  <si>
    <t>RSSAC048: RSSAC Input on Second Security, Stability, and Resiliency (SSR2) Review Team Draft Report</t>
  </si>
  <si>
    <t>On 24 January 2020, the second Security, Stability, and Resiliency (SSR2) Review Team published a public comment proceeding on its draft report. This statement represents the RSSAC’s full input to that public comment proceeding. The RSSAC welcomes this opportunity to comment on the SSR2 Review Team draft report, and would like to thank SSR2 Review Team for preparing this draft report and submitting it for public comment.</t>
  </si>
  <si>
    <t>The ICANN organization understands this is the RSSAC’s comment on Second Security, Stability, and Resiliency (SSR2) Review Team Draft Report. The respective public comment period closes on 20 March 2020. A Report of Public Comments will be published on 03 April 2020 and this comment will be included in that consideration https://www.icann.org/public-comments/ssr2-rt-draft-report-2020-01-24-en. There is no action for the ICANN Board. This understanding was sent to the RSSAC on 20 March 2020.</t>
  </si>
  <si>
    <t>SAC109</t>
  </si>
  <si>
    <t>https://www.icann.org/en/system/files/files/sac-109-en.pdf</t>
  </si>
  <si>
    <t>SAC109: The Implications of DNS over HTTPS and DNS over TLS</t>
  </si>
  <si>
    <t>This report analyzes the initial effects of these technologies by identifying some groups whose online experiences around privacy could change with the deployment of these technologies. Detailed analysis of effects will have to wait for more widespread deployment and measurement. This report discusses implications occurring now, and raises some longer-term questions for the future. This report frames the issues from the perspectives of interested parties, with the understanding that the issues are nuanced, and that readers coming from different perspectives will have different sensitivities: readers from two different perspectives are likely to view a single issue in two different ways. The intended audience for this report is both the ICANN community and the greater Internet community. This includes network operators, DNS software implementers, policy makers, and concerned Internet users.</t>
  </si>
  <si>
    <t>The ICANN organization understands that this report is SAC109: The Implications of DNS over HTTPS and DNS over TLS. As this item is purely informational and there is no specific action for the ICANN Board, this item will be considered closed. This understanding was sent to the SSAC on 19 March 2020.</t>
  </si>
  <si>
    <t>RSSAC047</t>
  </si>
  <si>
    <t>https://www.icann.org/en/system/files/files/rssac-047-12mar20-en.pdf</t>
  </si>
  <si>
    <t>RSSAC047: RSSAC Advisory on Metrics for the DNS Root Servers and the Root Server System R-1</t>
  </si>
  <si>
    <t>The RSSAC recommends the ICANN Board commission an initial implementation of the measurement system described in this document to gather operational data and experience from actual monitoring of the RSS. The initial implementation should be designed such that it can transform into the official implementation as described in Recommendation 2 below. The insights learned from the implementation will inform future revisions of this document, if necessary.</t>
  </si>
  <si>
    <t>RSSAC047: RSSAC Advisory on Metrics for the DNS Root Servers and the Root Server System R-2</t>
  </si>
  <si>
    <t>The RSSAC recommends that the official implementation of the metric system must: a. Meet the minimum requirements specified in Section 3 of this report regarding the number, location, connectivity, and other requirements for the vantage points. b. Publish all software related to its operation under an open source license as defined by the Open Source Initiative. c. Make the raw measurement data available to anyone in the interest of transparency. A third party should be able to use the raw data to verify the computation of these metrics. d. In its monthly reports, only publish threshold pass or fail indicators for each RSI, not the actual measurements or metrics used to determine the threshold pass or fail values. e. Publicly describe its methods for collecting measurements and aggregating metrics, including the topological location of each measurement vantage point. This description should be complete enough for RSOs and DNS researchers to create their own measurement collection systems similar to those used by the official implementation. f. Share with an RSO the underlying measurements and metrics that resulted in failure any time an RSI fails to pass a threshold test. The shared measurements and metrics must include all measurements from around the time of failure and must include all measured values for all transports and address types.</t>
  </si>
  <si>
    <t>RSSAC047: RSSAC Advisory on Metrics for the DNS Root Servers and the Root Server System R-3</t>
  </si>
  <si>
    <t>The RSSAC, in collaboration with ICANN and the Internet community, should consider the following additional work: ● For a holistic view of RSS performance, it may be desirable or necessary to include measurements for all instances of each RSI. The only reasonable way to provide for such a view would be through self-reporting. In the future, it should be considered to have each RSO perform self-reporting of the defined metrics to eliminate uncertainty of components not under the RSO’s control, and it should probably be tied to an SLA including compensation for the RSO to implement. ● Create a reference data set. ● Explore the financial aspects of increased accountability and how it might relate to these metrics. ● Keeping with the provisions of RSSAC037 and RSSAC038 publish a document that advises any bodies created as part of the ongoing evolution of RSS governance on how they should interpret and act on data from the measurement systems. ● Investigate a better long-term plan for the location of the vantage points. Such a plan would distribute the vantage points by network topology instead of geographic location. ● Whereas the current work is based on a largely empirical model of the RSS, future versions of this document may want to take a more analytical and theoretical modeling approach.</t>
  </si>
  <si>
    <t>RSSAC049</t>
  </si>
  <si>
    <t>https://www.icann.org/en/system/files/files/rssac-049-14apr20-en.pdf</t>
  </si>
  <si>
    <t>RSSAC049: RSSAC Statement on Joining the Empowered Community</t>
  </si>
  <si>
    <t>Given the timing and the broad impact of such changes, including ICANN Bylaws that would need amending, and the knowledge that this type of change has not been attempted since the inception of the Empowered Community, RSSAC believes that the best way to pursue this change is through the ICANN Board's implementation of the recommendations in RSSAC038.</t>
  </si>
  <si>
    <t>RSSAC050</t>
  </si>
  <si>
    <t>https://www.icann.org/en/system/files/files/rssac-050-13may20-en.pdf</t>
  </si>
  <si>
    <t>RSSAC050: RSSAC Statement on Identification of Root Server Operators</t>
  </si>
  <si>
    <t>As described in RSSAC023 (History of the Root Server System), the organizations operating root servers and the way in which they are identified have evolved over time. As capacity demands grew, new operators and new root servers were added. In 1995, to accommodate further growth, a consistent nomenclature was adopted, which remains in use today. For example, Verisign currently operates a.root-servers.net, which has the IPv4 address 198.41.0.4 and IPv6 address 2001:503:ba3e::2:30. An outcome of the 1995-era growth is that it became common to refer to root server operators (RSOs) with “letters” (i.e., the leftmost label in the host name) and more commonly as abbreviated identifiers (e.g., C-root, F-root). However, the use of letters as metonyms for operators over the years has led to misconceptions within the global community in how root servers are architected, and contributed to a lack of clarity around the organizations responsible for providing the service.</t>
  </si>
  <si>
    <t>The ICANN org understands that this statement is the The ICANN org understands that this statement is the RSSAC050: RSSAC Statement on Identification of Root Server Operators. There is no action for the ICANN Board. This understanding was sent to the RSSAC on 19 May 2020.</t>
  </si>
  <si>
    <t>SAC111</t>
  </si>
  <si>
    <t>https://www.icann.org/en/system/files/files/sac-111-en.pdf</t>
  </si>
  <si>
    <t>SAC111: SSAC Comment on the Initial Report of the Temporary Specification for gTLD Registration Data Phase 2 Expedited Policy Development Process</t>
  </si>
  <si>
    <t>This is a comment to the ICANN Generic Names Supporting Organization from the ICANN Security and Stability Advisory Committee (SSAC) about its Initial Report of the Temporary Specification for gTLD Registration Data Phase 2 Expedited Policy Development Process. In this document, the SSAC provides input to the Initial Report of the Temporary Specification for the generic top-level domain (gTLD) Registration Data Phase 2 Expedited Policy Development Process (EPDP).</t>
  </si>
  <si>
    <t>The ICANN organization understands this recommendation to mean that ICANN, in concert with the Mozilla Foundation, prepare educational materials on the Mozilla PSL covering the meaning of the resource and the impact of the resource. ICANN org hired a contractor to provide the materials. Estimated time to completion is end of December 2019. On 24 June 2017, the ICANN Board accepted this advice and directed the ICANN organization to implement per the ICANN organization's recommendation (https://www.icann.org/resources/board-material/resolutions-2017-06-24-en#2.b). On 18 May 2020, "The Public Suffix List: A Guide for TLD Administrators" was published, (https://www.icann.org/en/system/files/files/octo-011-18may20-en.pdf) closing the knowledge gap between registries and popular PSL maintainers with the creation of informational material that can be given to TLD registry operators about the Mozilla PSL. This item is in Phase 5 | Close Request as of 5 June 2020.</t>
  </si>
  <si>
    <t>RSSAC023v2</t>
  </si>
  <si>
    <t>https://www.icann.org/en/system/files/files/rssac-023-17jun20-en.pdf</t>
  </si>
  <si>
    <t>RSSAC023v2: History of the Root Server System</t>
  </si>
  <si>
    <t>This is a report to the Internet community from the ICANN Root Server System Advisory Committee (RSSAC). In this report, the RSSAC gives an overview of the organizational history of the root server system. The RSSAC advises the Internet community and the ICANN Board of Directors on matters relating to the operation, administration, security, and integrity of the Internet’s root server system.</t>
  </si>
  <si>
    <t>The ICANN organization understands RSSAC023v2 is RSSAC's report to the internet community on the organizational history of the root server system. There are no actionable items for the ICANN Board. This understanding was sent to the RSSAC for review on 08 July 2020.</t>
  </si>
  <si>
    <t>RSSAC051</t>
  </si>
  <si>
    <t>https://www.icann.org/en/system/files/files/rssac-051-02jun20-en.pdf</t>
  </si>
  <si>
    <t>RSSAC051: RSSAC Statement on Draft Public Technical Identifiers (PTI) FY21-24 Strategic Plan</t>
  </si>
  <si>
    <t>Per the ICANN Bylaws, the role of the RSSAC, “is to advise the ICANN community and Board on matters relating to the operation, administration, security, and integrity of the Internet’s Root Server System.” The RSSAC limits its comments to its remit. With that in mind, the RSSAC supports the following five strategic objectives outlined on the draft strategic plan: ● Maintain stakeholders’s trust that IANA is the proper home for enabling global interoperability through unique identifier coordination. ● Monitor and adapt to security threats and ensure resilient and secure IANA operations. ● Continue to drive the implementation of operational initiatives to enhance the delivery of services based on the needs of the IANA customer. ● Monitor the delivery and performance of the IANA functions to achieve operational excellence. ● Support ICANN org on its governance efforts to sustain and improve openness, inclusivity, accountability, and transparency. In particular, RSSAC welcomes the following goal on the strategic plan as it aligns with RSSAC046: RSSAC Statement on IANA’s Proposal for Future Root Zone KSK Rollovers. “2.2. Performing key ceremonies with high levels of transparency and accountability and improving key management facilities to mitigate security threats and maintain facility quality”</t>
  </si>
  <si>
    <t>The ICANN organization understands this is the RSSAC’s comment on RSSAC051: RSSAC Statement on Draft Public Technical Identifiers (PTI) FY21-24 Strategic Plan. The respective public comment period closed on 01 June 2020. A Report of Public Comments will be published on 15 June 2020 and this comment will be included in that consideration (https://www.icann.org/public-comments/draft-pti-fy21-24-strategic-plan-2020-04-20-en). There is no action for the ICANN Board. This understanding was sent to the RSSAC on 12 June 2020.</t>
  </si>
  <si>
    <t>The ICANN org understands that this statement is the SAC111: SSAC Comment on the Initial Report of the Temporary Specification for gTLD Registration Data Phase 2 Expedited Policy Development Process. As this item will be considered via the Public Comment process, there is no action for the ICANN Board, and the item will be considered closed. This understanding was sent to the SSAC on 19 May 2020.</t>
  </si>
  <si>
    <t>The ICANN org understands 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The ICANN org also understands that the SSAC recommends that this step should be undertaken before the Board formally considers the CCWG’s Final Report as its advice would assist the Board in its consideration of the CCWG recommendations. ICANN sent this understanding to the SSAC for review on 16 June 2020. ICANN received confirmation of understanding on 22 July 2020.</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</si>
  <si>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 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</si>
  <si>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</si>
  <si>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SAC113 SSAC Advisory on Private-Use TLDs</t>
  </si>
  <si>
    <t>The SSAC recommends that the ICANN Board ensure a string is identified using the criteria specified in Section 4.1 and reserved at the top level for private use. This particular string must never be delegated.</t>
  </si>
  <si>
    <t>ICANN org understands SAC113 to mean SSAC is requesting the Board to choose a TLD as described in Section 4.1 of the document, and to reserve that TLD in the DNS root for private use, and to be sure that that TLD is never delegated in the DNS root. ICANN sent this understanding to the SSAC for review on 01 October 2020.</t>
  </si>
  <si>
    <t>RSSAC000v5 |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</si>
  <si>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28 September 2020. This item is considered complete as of the RSSAC’s confirmation of understanding on 28 September 2020.</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</si>
  <si>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 SAC106 Recommendations 2 through 4 have been received by the Root Server System Governance Working Group and is incorporating it into its proposal.</t>
  </si>
  <si>
    <t>Upon further review of our original Understanding, the org would like to revise it. Because this recommendation is listed as speculative, the org believes there is no action for the ICANN Board to take and this item should be closed. ICANN sent this understanding to the RRSSA on 15 September 2020. ICANN received confirmation of the understanding on 23 September 2020.</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</si>
  <si>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 ICANN org continues to facilitate the conversation between SSAC and RySG. The SSAC and RySG met to discuss observations of SSAC during ICANN65 where RySG members raised concerns. ICANN org will work with registries to improve the accuracy of the Zonefile access metric. ICANN encourages SSAC to continue engagement directly with the Registries to potentially develop best practices that can be utilized across the gTLDs.</t>
  </si>
  <si>
    <t>SAC113</t>
  </si>
  <si>
    <t>https://www.icann.org/en/system/files/files/sac-113-en.pdf</t>
  </si>
  <si>
    <t>RSSAC000v5</t>
  </si>
  <si>
    <t>https://www.icann.org/en/system/files/files/rssac-000-op-procedures-01sep20-en.pdf</t>
  </si>
  <si>
    <t>At-Large Advisory Committee (ALAC)</t>
  </si>
  <si>
    <t>AL-ALAC-ST-0120-01-00-EN</t>
  </si>
  <si>
    <t>https://atlarge.icann.org/advice_statements/13759</t>
  </si>
  <si>
    <t>ALAC: ISOC/PIR Issue (R-1)</t>
  </si>
  <si>
    <t>The Registry for .ORG must be organized as either a charitable non-profit [501c(3) in the US] or a “Benefit Corporation” (B Corporation). Additionally, the Registry must receive and maintain B Corporation certification.</t>
  </si>
  <si>
    <t>The ICANN organization understands this is the ALAC’s comment on ALAC: ISSOC/PIR Issue. The ICANN Board acknowledges ALAC's recommendation and has correspondence directly through a letter (https://www.icann.org/en/system/files/correspondence/botterman-to-hilyard-20mar20-en.pdf) dated 20 March 2020. This acknowledgement was sent to the ALAC on 31 March 2020.</t>
  </si>
  <si>
    <t>ALAC: ISOC/PIR Issue (R-2)</t>
  </si>
  <si>
    <t>One-third of the Registry Corporate Board must be representatives of charitable nonprofits. The designation of such nonprofits in the US is 501c(3) but a list of similar designations internationally should be generated.</t>
  </si>
  <si>
    <t>ALAC: ISOC/PIR Issue (R-3)</t>
  </si>
  <si>
    <t>One Board member selected by the ALAC. Ideally, at least one member or small group of members of the corporate Board should have the explicit mandate to focus on the overall public interest and specifically the interests of individual end users.</t>
  </si>
  <si>
    <t>ALAC: ISOC/PIR Issue (R-4)</t>
  </si>
  <si>
    <t>The Registry for .ORG must enshrine in its bylaws that the principal focus of the domain is nonprofits and individuals and not commercial interests.</t>
  </si>
  <si>
    <t>ALAC: ISOC/PIR Issue (R-5)</t>
  </si>
  <si>
    <t>The Registry must enshrine in its bylaws a commitment to free speech and a resistance to takedown demands with a political basis.</t>
  </si>
  <si>
    <t>ALAC: ISOC/PIR Issue (R-6)</t>
  </si>
  <si>
    <t>The Registry must provide 6 months prior written notice to its registrants of any increase in wholesale price of their domain names registration renewal fees and the option of a 20-year renewal thereof at the pre-increase price.</t>
  </si>
  <si>
    <t>ALAC: ISOC/PIR Issue (R-7)</t>
  </si>
  <si>
    <t>The Registry Agreement must enshrine PIR prohibited practices such a bulk sales to commercial registrars.</t>
  </si>
  <si>
    <t>ALAC: ISOC/PIR Issue (R-8)</t>
  </si>
  <si>
    <t>The Registry Agreement must establish a “DNS Abuse Ceiling". The RA should contain both a reference to an ICANN community established definition of DNS Abuse as well as an explicit ceiling in terms of a percentage of second level domains engaged in DNS Abuse as material terms. Failure to address DNS Abuse above this ceiling will constitute a breach of the RA and grounds for terminating the RA and for re-delegation of .ORG by ICANN.</t>
  </si>
  <si>
    <t>AL-ALAC-ST-1219-03-00-EN</t>
  </si>
  <si>
    <t>https://atlarge.icann.org/advice_statements/13747</t>
  </si>
  <si>
    <t>ALAC: DNS Abuse (R-1)</t>
  </si>
  <si>
    <t>Establish a clear definition of DNS Abuse. The GNSO has already produced consensus definitions of “abuse” and “malicious use of domain names” that are more expansive. According to that definition, “abuse” is an action that: 1) Causes actual and substantial harm, or is a material predicate of such harm; and 2) Is illegal or illegitimate, or is otherwise considered contrary to the intention and design of a stated legitimate purpose, if such a purpose is disclosed. The GNSO also recognized that “malicious use of domain names” include, but are not limited to: 1) spam, 2) malware distribution, 3) online child sexual exploitation and imagery abuse, 4) phishing, 5) botnet command-and-control. ICANN should clarify the purposes and applications of “abuse” before further work is done to define DNS abuse. Once those purposes are identified, ICANN should determine whether abuse definitions used by outside sources can serve as references for the ICANN community, or whether a new, outcomes-based nomenclature could be useful (including impersonation, fraud, or other types of abuse) to accurately describe problems being addressed.</t>
  </si>
  <si>
    <t>ICANN org understands ALAC to advise the Board to direct ICANN org to establish a clear definition of “abuse” that is within ICANN’s remit. We assume that any such definition would, without limitation, include harmful activity insofar as they intersects with the DNS and involves the use of malware, botnets, phishing, pharming, and spam (when it serves as a delivery mechanism for the other forms of DNS abuse). ICANN org further understands ALAC to advise the Board to direct org to clarify the “purposes and applications of ""abuse"" before further work is done to define DNS abuse.” We are unsure, however, what ALAC’s reference to “purposes and applications” of abuse is intended to mean and request clarification on this point. Is ALAC's advice to identify the characteristics of abuse (e.g., behavior that affects the DNS in specified ways) that would be within ICANN’s remit? If so, ICANN org also understands ALAC to advise that once the scope and characteristics of abuse within ICANN’s remit is identified, a determination should be made whether abuse definitions used by outside sources can serve as references for the ICANN community, or whether a new, outcomes-based nomenclature could be useful (including impersonation, fraud, or other types of abuse) to accurately describe problems being addressed. ICANN sent this understanding to the ALAC for review on 27 January 2020. ICANN received confirmation of understanding on 11 April 2020.</t>
  </si>
  <si>
    <t>ALAC: DNS Abuse (R-2)</t>
  </si>
  <si>
    <t>Cease rate limiting WHOIS (eventually RDAP) or simplify the process of whitelisting, so that it can report on the registration ecosystem. Adopt a uniform and timely access framework for publicly available registrant data.</t>
  </si>
  <si>
    <t>ICANN org understands ALAC to advise the Board to direct ICANN org to prohibit Contracted Parties from rate limiting WHOIS (eventually RDAP) requests or to require Contracted Parties to simplify the process of whitelisting. ICANN understands that ALAC believes that these changes would facilitate improved reporting on the rate of abuse in the registration ecosystem that falls within ICANN’s remit. ICANN also understands that ALAC advises the Board to cause ICANN to require Contracted Parties to adopt a uniform and timely access framework for publicly available registrant data, but requests further clarification as to ALAC’s expectations in this regard. Does the ALAC recommendation refer to something beyond universal adoption of RDAP and implementation of policies developed by the EPDP? With respect to implementation of this recommendation, and taking into account that ALAC is empowered to initiate discussions leading to the creation of a PDP, ICANN org understands that ALAC advises the Board either to (i) initiate a PDP process by calling for an Issues Report or (ii) cause ICANN Org to enter into voluntary negotiations with Contracted Parties to prohibit rate limiting or simplify the white-listing process and to adopt a uniform and timely framework for access to publicly available registrant data. ICANN sent this understanding to the ALAC for review on 27 January 2020. ICANN received confirmation of understanding on 11 April 2020.</t>
  </si>
  <si>
    <t>ALAC: DNS Abuse (R-3)</t>
  </si>
  <si>
    <t>Direct ICANN Org to establish low thresholds for identifying bad actors. Direct ICANN Org to publish more actionable Domain Abuse Activity Reporting (DAAR) data: identifying the operators with high concentrations of abuse against whom onward action ought to be contemplated.</t>
  </si>
  <si>
    <t>ICANN org understands ALAC to advise the Board to direct ICANN org to establish low thresholds for identifying bad actors. We interpret this to mean that ALAC advises the Board to direct ICANN org to use DAAR to identify operators with high concentrations of malware, botnets, phishing, pharming, and spam (when it serves as a delivery mechanism for the other forms of DNS abuse) and other abusive behaviors within ICANN’s remit once, with respect to the latter, agreement is reached on the scope and characteristics of abuse within ICANN’s remit (either through Consensus Policy development or through voluntary contract negotiations between ICANN and Contracted Parties). ICANN also understands that ALAC advises the Board to direct ICANN org to identify and acquire data needed to publish more actionable DAAR data and to identify registrars that sponsor or registries containing high concentrations of domain registrations engaged in such behaviors. ICANN sent this understanding to the ALAC for review on 27 January 2020. ICANN received confirmation of understanding on 11 April 2020.</t>
  </si>
  <si>
    <t>ALAC: DNS Abuse (R-4)</t>
  </si>
  <si>
    <t>Provide an explicit mandate to ICANN Contractual Compliance to regularly use the audit function to root out “systemic” abuse; not to regulate content, but to proactively exercise enforceability.</t>
  </si>
  <si>
    <t>ICANN org understands ALAC to advise the Board to provide an explicit mandate to ICANN Contractual Compliance to regularly use the audit function to root out “systemic” abuse; not to regulate content, but to proactively exercise enforceability. We interpret this to mean that the ALAC is advising the Board to direct ICANN org to do so now with respect to malware, botnets, phishing, pharming, and spam (when it serves as a delivery mechanism for the other forms of DNS abuse) and, once agreement is reached on the scope and characteristics of abuse within ICANN’s remit (either through Consensus Policy development or through voluntary contract negotiations between ICANN and Contracted Parties), other such behaviors. We understand that the ALAC is advising the Board to direct ICANN org to undertake regular audits of compliance with resulting obligations. ICANN sent this understanding to the ALAC for review on 27 January 2020. ICANN received confirmation of understanding on 11 April 2020.</t>
  </si>
  <si>
    <t>ALAC: DNS Abuse (R-5)</t>
  </si>
  <si>
    <t>Do not process registrations with “third party” payments, unless they have been approved prior to the request.</t>
  </si>
  <si>
    <t>ICANN org understands ALAC to advise the Board to direct ICANN org to prohibit Contracted Parties from processing registrations where the payor is or the method of payment belongs to an individual or entity other than the registrant, unless such payment methods have been approved in advance of registration. 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or (ii) cause ICANN Org to enter into voluntary negotiations with Contracted Parties to implement ALAC’s advice. ICANN sent this understanding to the ALAC for review on 27 January 2020. ICANN received confirmation of understanding on 11 April 2020.</t>
  </si>
  <si>
    <t>ALAC: DNS Abuse (R-6)</t>
  </si>
  <si>
    <t>Adopt an “anti-crime, anti-abuse” Acceptable Use Policy (AUP) and include enforcement.</t>
  </si>
  <si>
    <t>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(ii) or cause ICANN org to enter into voluntary negotiations with Contracted Parties to implement ALAC’s advice. ICANN sent this understanding to the ALAC for review on 27 January 2020. ICANN received confirmation of understanding on 11 April 2020.</t>
  </si>
  <si>
    <t>ALAC: DNS Abuse (R-7)</t>
  </si>
  <si>
    <t>Compel industry-wide good behavior: for ex. by increasing per domain transaction fees for registrars that continually demonstrate high abuse rates.</t>
  </si>
  <si>
    <t>ICANN org understands ALAC to advise the Board to direct ICANN org to compel Contracted Parties to adhere to industry-wide good behavior, for example, by increasing per domain transaction fees for registrars that continually demonstrate high abuse rates. With respect to implementation of this recommendation, ICANN org understands that ALAC advises the Board to cause ICANN org to enter into voluntary negotiations with Contracted Parties regarding (i) pricing and (ii) industry best practices. We interpret “abuse” in this context to refer, for the time being, to harmful activity insofar as it intersects with the DNS and involves the use of malware, botnets, phishing, pharming, and spam (when it serves as a delivery mechanism for the other forms of DNS abuse). We understand that the scope of this could expand once agreement has been reached (either through Consensus Policy development or through voluntary contract negotiations between ICANN and Contracted Parties) on the scope and characteristics of “abuse” within ICANN’s remit. ICANN sent this understanding to the ALAC for review on 27 January 2020. ICANN received confirmation of understanding on 11 April 2020.</t>
  </si>
  <si>
    <t>ALAC: DNS Abuse (R-8)</t>
  </si>
  <si>
    <t>Implement the above in agreements/contracts, with clear enforcement language for ICANN Contractual Compliance to adopt.5 Convene a discussion between the Contracted Parties and ICANN Compliance to finally resolve what additional tools might be needed by Compliance.</t>
  </si>
  <si>
    <t>ICANN org understands ALAC to advise the ICANN Board to direct ICANN org to enter into voluntary contract negotiations with Contracted Parties to implement the above advise, and to include clear enforcement language to facilitates ICANN Contractual Compliance to enforce. ICANN org further understands ALAC to advise the ICANN Board to direct ICANN org to ensure that ICANN Contractual Compliance has the tools it will need to enforce the output of any relevant Consensus Policy and/or voluntary contract negotiations. ICANN sent this understanding to the ALAC for review on 27 January 2020. ICANN received confirmation of understanding on 11 April 2020.</t>
  </si>
  <si>
    <t>Joint Statement from ALAC and GAC</t>
  </si>
  <si>
    <t>https://atlarge.icann.org/advice_statements/10443</t>
  </si>
  <si>
    <t>Enabling Inclusive, Informed and Meaningful Participation at ICANN: A Joint Statement by ALAC and GAC (R1)</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</si>
  <si>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</si>
  <si>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 On 7 February 2020, the Information Transparency Initiative (ITI) team released the proposed new Public Comment feature for community input via the ITI feedback site. The improvements include: Closed Proceedings will be searchable via filters (category and date) or keyword, Submissions will be included in search results, the most recent published Submissions and Reports will be more easily accessible, a count of the number of Public Comment Submissions will be displayed, the Submission process will include a guided form to help with the efficiency of the submission process. Alternative processes like bypassing the form and uploading a Submission as a document or emailing Submissions to the org will also be available. During the development phase of this feature, the ITI convened a small group of community participants who aided us in providing requirements, recommendations, and feedback. Additionally, we conducted demos to this same group of community stakeholders from 10-27 February. Their feedback on the implementation of the new Public Comment feature has been very positive. The ITI team is aiming for an 22 April soft launch of the new site. The existing https://icann.org will remain the definitive site during the soft launch period and will run in parallel to the new site. This soft launch period will give the ITI team the opportunity to gather community feedback about the improved site and make subsequent updates before ICANN org officially retires the current site.</t>
  </si>
  <si>
    <t>Enabling Inclusive, Informed and Meaningful Participation at ICANN: A Joint Statement by ALAC and GAC (R2)</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</si>
  <si>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</si>
  <si>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 During ICANN66, representatives of the ALAC and NPOC, with input from GAC support staff, held an informative session on current communication procedures and tools within their respective groups. They received useful comments from Sally Costerton and Sally Newell-Cohen. Next steps will include the ALAC reaching out to the GAC and NPOC leadership on organizing an inter-sessional call early in 2020 to discuss follow up from their successful session. The ALAC will propose a joint f2f session during ICANN67 in Cancun.</t>
  </si>
  <si>
    <t>AL-ATLAS-02-DCL-01-01-EN</t>
  </si>
  <si>
    <t>http://atlas.icann.org/wp-content/uploads/2014/08/ATLAS-II-Declaration-with-appendix-RC9.pdf</t>
  </si>
  <si>
    <t>'The 2nd At-Large Summit (ATLAS II) Final Declaration -- At-Large Community Engagement in ICANN (R-38)</t>
  </si>
  <si>
    <t>R-38. ICANN should ensure that its Beginner Guides are easily accessible.</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</si>
  <si>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</si>
  <si>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</si>
  <si>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</si>
  <si>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</si>
  <si>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2nd At-Large Summit (ATLAS II) Final Declaration -- 'The Globalization of ICANN (R-11)</t>
  </si>
  <si>
    <t>R-11. ICANN must implement a range of services to facilitate access according to various criteria (gender; cultural diversity) and user needs (disabilities, etc).</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</si>
  <si>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</si>
  <si>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2nd At-Large Summit (ATLAS II) Final Declaration -- 'The Globalization of ICANN (R-12)</t>
  </si>
  <si>
    <t>R-12. In collaboration with At-Large Structures, ICANN should put in place campaigns to raise awareness and extend education programmes across underrepresented regions.</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</si>
  <si>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</si>
  <si>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</si>
  <si>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</si>
  <si>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</si>
  <si>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2nd At-Large Summit (ATLAS II) Final Declaration -- 'The Globalization of ICANN (R-14)</t>
  </si>
  <si>
    <t>R-14. ICANN should adjust its contractual framework to minimize conflict between its requirements and relevant national laws.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</si>
  <si>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</si>
  <si>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</si>
  <si>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</si>
  <si>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(R-16)</t>
  </si>
  <si>
    <t>R-16. ICANN needs to improve their direct communications regardless of time zones.</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</si>
  <si>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</si>
  <si>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</si>
  <si>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</si>
  <si>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</si>
  <si>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2nd At-Large Summit (ATLAS II) Final Declaration -- At-Large Community Engagement in ICANN (R-26)</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</si>
  <si>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</si>
  <si>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</si>
  <si>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2nd At-Large Summit (ATLAS II) Final Declaration -- At-Large Community Engagement in ICANN (R-27)</t>
  </si>
  <si>
    <t>R-27. The Board must implement ATRT2 Recommendation 9.1, regarding Formal Advice from Advisory Committees.</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</si>
  <si>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</si>
  <si>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</si>
  <si>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</si>
  <si>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</si>
  <si>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</si>
  <si>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</si>
  <si>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</si>
  <si>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2nd At-Large Summit (ATLAS II) Final Declaration -- At-Large Community Engagement in ICANN (R-30)</t>
  </si>
  <si>
    <t>R-30. For each Public Comment process, SOs and ACs should be adequately resourced to produce impact statements.</t>
  </si>
  <si>
    <t>Completion letter sent to Board on 25 May 2018 (https://www.icann.org/en/system/files/correspondence/carlson-to-chalaby-25may18-en.pdf)</t>
  </si>
  <si>
    <t>The 2nd At-Large Summit (ATLAS II) Final Declaration -- At-Large Community Engagement in ICANN (R-31)</t>
  </si>
  <si>
    <t>R-31. ICANN and the ALAC should investigate the use of simple tools and methods to facilitate participation in public comments, and the use of crowdsourcing.</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</si>
  <si>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</si>
  <si>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2nd At-Large Summit (ATLAS II) Final Declaration -- At-Large Community Engagement in ICANN (R-32)</t>
  </si>
  <si>
    <t>R-32. ICANN should ensure that all acronyms, terminology in its materials are clearly defined in simpler terms.</t>
  </si>
  <si>
    <t>The 2nd At-Large Summit (ATLAS II) Final Declaration -- At-Large Community Engagement in ICANN (R-33)</t>
  </si>
  <si>
    <t>R-33. The ALAC should arrange more At-Large Capacity Building Webinars.</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</si>
  <si>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</si>
  <si>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</si>
  <si>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</si>
  <si>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(R-35)</t>
  </si>
  <si>
    <t>R-35. The ICANN Board should hold a minimum of one conference call with the At-Large Community in between ICANN Public Meetings.</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</si>
  <si>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</si>
  <si>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2nd At-Large Summit (ATLAS II) Final Declaration -- At-Large Community Engagement in ICANN (R-36)</t>
  </si>
  <si>
    <t>R-36. The At-Large Community should envisage conference calls with other ACs and SOs in between ICANN public meetings to improve collaboration and engagement.</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</si>
  <si>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</si>
  <si>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2nd At-Large Summit (ATLAS II) Final Declaration -- At-Large Community Engagement in ICANN (R-37)</t>
  </si>
  <si>
    <t>R-37. Additional logistical support from ICANN is needed to improve the At-Large wiki.</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</si>
  <si>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</si>
  <si>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The 2nd At-Large Summit (ATLAS II) Final Declaration -- At-Large Community Engagement in ICANN (R-39)</t>
  </si>
  <si>
    <t>R-39. ICANN should encourage open data? best practices that foster re-use of the information by any third party.</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</si>
  <si>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</si>
  <si>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</si>
  <si>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</si>
  <si>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</si>
  <si>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2nd At-Large Summit (ATLAS II) Final Declaration -- At-Large Community Engagement in ICANN (R-41)</t>
  </si>
  <si>
    <t>R-41. The ALAC should work with the ICANN Board in seeking additional sources of funding for At-Large activities.</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</si>
  <si>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</si>
  <si>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2nd At-Large Summit (ATLAS II) Final Declaration -- At-Large Community Engagement in ICANN (R-42)</t>
  </si>
  <si>
    <t>R-42. ICANN should enable annual face-to-face RALO assemblies, either at ICANN regional offices or in concert with regional events.</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</si>
  <si>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</si>
  <si>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At-Large Community Engagement in ICANN (R-43)</t>
  </si>
  <si>
    <t>R-43. RALOs should encourage their inactive ALS representatives to comply with ALAC minimum participation requirements.</t>
  </si>
  <si>
    <t>There are no actionable items for ICANN. This specific advice item is complete per ALAC workspace: https://community.icann.org/display/als2/ATLAS+II+Recommendation+43</t>
  </si>
  <si>
    <t>The 2nd At-Large Summit (ATLAS II) Final Declaration -- Future of Multi-Stakeholder Models (R-1)</t>
  </si>
  <si>
    <t>R-1. ICANN should continue to support outreach programmes that engage a broader audience, in order to reinforce participation from all stakeholders.</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</si>
  <si>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</si>
  <si>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2nd At-Large Summit (ATLAS II) Final Declaration -- Future of Multi-Stakeholder Models (R-2)</t>
  </si>
  <si>
    <t>R-2. ICANN should increase support (budget, staff) to programmes having brought valuable members to the community.</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</si>
  <si>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</si>
  <si>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</si>
  <si>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</si>
  <si>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</si>
  <si>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2nd At-Large Summit (ATLAS II) Final Declaration -- Future of Multi-Stakeholder Models (R-4)</t>
  </si>
  <si>
    <t>R-4. ICANN should study the possibility of enhancing and increasing the role of Liaisons between its different Advisory Committees and Supporting Organizations (AC/SOs) to do away with the ?Äúsilo culture?Äù.</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</si>
  <si>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</si>
  <si>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</si>
  <si>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</si>
  <si>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</si>
  <si>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</si>
  <si>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</si>
  <si>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</si>
  <si>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2nd At-Large Summit (ATLAS II) Final Declaration -- Future of Multi-Stakeholder Models (R-7)</t>
  </si>
  <si>
    <t>R-7. A periodic review of ICANN's MSM should be performed to ensure that the processes and the composition of ICANN's constituent parts adequately address the relevant decision-making requirements in the Corporation.</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</si>
  <si>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</si>
  <si>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</si>
  <si>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</si>
  <si>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</si>
  <si>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</si>
  <si>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</si>
  <si>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2nd At-Large Summit (ATLAS II) Final Declaration -- Global Internet: The User Perspective (R-18)</t>
  </si>
  <si>
    <t>R-18. Support end-users to take part in policy development.</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</si>
  <si>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</si>
  <si>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The 2nd At-Large Summit (ATLAS II) Final Declaration -- Global Internet: The User Perspective (R-19)</t>
  </si>
  <si>
    <t>R-19. Eliminate barriers to participation and engagement with ICANN processes and practices.</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</si>
  <si>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</si>
  <si>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</si>
  <si>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</si>
  <si>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</si>
  <si>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</si>
  <si>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</si>
  <si>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</si>
  <si>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</si>
  <si>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ICANN Transparency and Accountability (R-25)</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</si>
  <si>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</si>
  <si>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2nd At-Large Summit (ATLAS II) Final Declaration -- ICANN Transparency and Accountability R-24(a)</t>
  </si>
  <si>
    <t>R-24(a). Both the areas of the (a) Ombudsman and (b) Contractual Compliance should report regularly on the complaints they received, resolved, pending resolution and actions taken to address issues raised by unresolved complaints.</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</si>
  <si>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</si>
  <si>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</si>
  <si>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</si>
  <si>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 ICANN org continues to conduct outreach to ccTLDs to inform them of the risks of registering emoji domains.</t>
  </si>
  <si>
    <t>ATLAS II Report</t>
  </si>
  <si>
    <t>https://atlarge.icann.org/advice_statements/9917</t>
  </si>
  <si>
    <t>The ATLAS II Recommendations Implementation Report</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</si>
  <si>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</si>
  <si>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</si>
  <si>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The IDN Guidelines were updated to version 4 in May 2018 (https://www.icann.org/en/system/files/files/idn-guidelines-10may18-en.pdf). However, these Guidelines are currently being held for review of GNSO, following the request from GNSO to the ICANN Board. In March 2020, the Guidelines for Developing Reference Label Generation Rules (LGRs) for the Second Level Version 2 were published for public comment, and the public comment staff report was issued in May 2020. The IANA Repository of IDN tables is also now being updated to address any gaps.</t>
  </si>
  <si>
    <t>RSSAC052</t>
  </si>
  <si>
    <t>https://www.icann.org/en/system/files/files/rssac-052-25nov20-en.pdf</t>
  </si>
  <si>
    <t>RSSAC052: Statement on Recommendations for an Early Warning System for Root Zone Scaling</t>
  </si>
  <si>
    <t>RSSAC052 is RSSAC's review of OCTO-15: Recommendations for Early Warning for Root Zone Scaling, and also RSSAC's input to the ICANN Public Comment Proceeding of the same name. The RSSAC considers OCTO-15 to be well written. However, the RSSAC has several comments on OCTO-15, which are discussed in RSSAC052.</t>
  </si>
  <si>
    <t>The ICANN organization understands this is the RSSAC's comment on Statement on Recommendations for an Early Warning System for Root Zone Scaling. The respective public comment period closed on 23 November 2020. A Report of Public Comments will be published on 7 December 2020 and this comment will be included in that consideration https://www.icann.org/public-comments/recommendations-early-warning-root-scaling-2020-10-05-en. There is no action for the ICANN Board. This understanding was sent to the RSSAC on 4 December 2020.</t>
  </si>
  <si>
    <t>RSSAC053</t>
  </si>
  <si>
    <t>https://www.icann.org/en/system/files/files/rssac-053-02dec20-en.pdf</t>
  </si>
  <si>
    <t>RSSAC053: Statement on IANA Naming Function Review Initial Report</t>
  </si>
  <si>
    <t>The RSSAC welcomes this opportunity to comment on the IANA Naming Function Review initial report, and would like to thank IFRT for preparing this initial report and submitting it for public comment.</t>
  </si>
  <si>
    <t>The ICANN organization understands this is the RSSAC’s comment on RSSAC053: Statement on IANA Naming Function Review Initial Report. The respective public comment period closed on 02 December 2020. A Report of Public Comments is due on 22 December 2020 and this comment will be included in that consideration https://www.icann.org/public-comments/ifr-initial-report-2020-10-08-en. There is no action for the ICANN Board. This understanding was sent to the RSSAC on 10 December 2020.</t>
  </si>
  <si>
    <t>RSSAC054</t>
  </si>
  <si>
    <t>https://www.icann.org/en/system/files/files/rssac-054-16dec20-en.pdf</t>
  </si>
  <si>
    <t>RSSAC054: Statement on ICANN’s Root Name Service Strategy and Implementation</t>
  </si>
  <si>
    <t>On October 27, 2020, the ICANN Organization published a public comment proceeding on Recommendations for ICANN’s Root Name Service Strategy and Implementation. This public comment proceeding asks for feedback on OCTO-016: ICANN’s Root Name Service Strategy and Implementation. The RSSAC welcomes this public comment proceeding and recognises ICANN’s operational remit, scope and independence over IMRS operation. Root Server Operator independence is one of the key features of the Root Server System and RSSAC has stated the importance of this feature as one of key values and strength points of the whole system. Keeping that in mind, there are areas in the publication that RSSAC finds refer to a scope larger than just IMRS operations.</t>
  </si>
  <si>
    <t>The ICANN organization understands this is the RSSAC’s comment on Statement on ICANN's Root Name Service Strategy and Implementation. The respective public comment period closed on 8 December 2020. A Report of Public Comments is due on 5 January 2021 and this comment will be included in that consideration https://www.icann.org/public-comments/root-name-service-implementation-2020-10-27-en. There is no action for the ICANN Board. This understanding was sent to the RSSAC on 20 January 2021.</t>
  </si>
  <si>
    <t>SAC101v2: SSAC Advisory Regarding Access to Domain Name Registration Data (R-1C)</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</si>
  <si>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C. The remaining thin gTLD registries should be required to move to thick status, per the Thick WHOIS Consensus Policy and Board Resolution 2014.02.07.08.</t>
  </si>
  <si>
    <t>SAC101v2: SSAC Advisory Regarding Access to Domain Name Registration Data (R-1B)</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</si>
  <si>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B. The ICANN Board and the ICANN Organization should require contracted parties to migrate from using the WHOIS protocol to using the RDAP protocol.</t>
  </si>
  <si>
    <t>SAC101v2: SSAC Advisory Regarding Access to Domain Name Registration Data (R-1D)</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</si>
  <si>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</si>
  <si>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(R-1A)</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</si>
  <si>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t>
  </si>
  <si>
    <t>SAC114</t>
  </si>
  <si>
    <t>https://www.icann.org/en/system/files/files/sac-114-en.pdf</t>
  </si>
  <si>
    <t>SAC114: SSAC Comments on the GNSO New gTLD Subsequent Procedures Draft Final Report (R-1)</t>
  </si>
  <si>
    <t>The SSAC recommends that the ICANN Board initiate a fundamental review to determine whether continuing to increase the number of gTLDs is consistent with ICANN’s strategic objective to “evolve the unique identifier systems in coordination and collaboration with relevant parties to continue to serve the needs of the global Internet user base.” This review should be considered an input towards updating ICANN’s strategic goals in conjunction with implementing the CCT Review Team’s recommendations. Such a fundamental review should include at least the following areas of study based on prior rounds of the New gTLD program: ● Impacts on root server operations ● Impacts on SSR issues ● Impacts on overall DNS operations ● Analysis of how all metrics for success were met ● Risk analysis</t>
  </si>
  <si>
    <t>ICANN received SAC114 on 17 February 2021 and is currently reviewing.</t>
  </si>
  <si>
    <t>SAC114: SSAC Comments on the GNSO New gTLD Subsequent Procedures Draft Final Report (R-2)</t>
  </si>
  <si>
    <t>The SSAC recommends that, as part of the process for creating new gTLDs, ICANN develop and adopt a protocol for measuring progress against stated goals of the program and thresholds, which if crossed, may require mitigation actions. Such measurements and actions should consider the entirety of the DNS ecosystem.</t>
  </si>
  <si>
    <t>SAC114: SSAC Comments on the GNSO New gTLD Subsequent Procedures Draft Final Report (R-3)</t>
  </si>
  <si>
    <t>The SSAC recommends that the ICANN Board, prior to launching the next round of new gTLDs, commission a study of the causes of, responses to, and best practices for mitigation of the domain name abuse that proliferates in the new gTLDs from the 2012 round. This activity should be done in conjunction with implementing the CCT Review Team’s relevant recommendations. The best practices should be incorporated into enforced requirements, as appropriate, for at least all future rounds.</t>
  </si>
  <si>
    <t>SAC114: SSAC Comments on the GNSO New gTLD Subsequent Procedures Draft Final Report (R-4)</t>
  </si>
  <si>
    <t>The SSAC recommends the ICANN Board take the comments in SAC114, Sections 3.1-3.3 into consideration in the Board’s deliberations on the following items: 1) accepting the recommendations of the Final Report on the new gTLD Subsequent Procedures Policy Development Process; 2) subsequent implementations of the approved recommendations developing the policy; and 3) the implementation of the policy</t>
  </si>
  <si>
    <t>SAC114: SSAC Comments on the GNSO New gTLD Subsequent Procedures Draft Final Report (R-5)</t>
  </si>
  <si>
    <t>The SSAC recommends that ICANN org develop reference materials or a set of tutorials to teach the basics of registry service provision as a prerequisite for new registry service providers. The purpose of the reference materials is to educate potential registry service providers on the requirements and testing thresholds for pre-delegation testing.</t>
  </si>
  <si>
    <t>SAC114: SSAC Comments on the GNSO New gTLD Subsequent Procedures Draft Final Report (R-6)</t>
  </si>
  <si>
    <t>The SSAC recommends that the words “intended use” be removed as a defining characteristic to determine for whether applications should be placed in the same contention set or not.</t>
  </si>
  <si>
    <t>SAC114: SSAC Comments on the GNSO New gTLD Subsequent Procedures Draft Final Report (R-7)</t>
  </si>
  <si>
    <t>The SSAC recommends that the ICANN Board, prior to authorizing the addition of new gTLDs to the root zone, receive and consider the results of the Name Collision Analysis Project, pursuant to Board Resolution 2017.11.02.30.</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</si>
  <si>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This item continues to be deferred. It is also subject of correspondence (https://www.icann.org/en/system/files/correspondence/fouquart-to-botterman-29jan21-en.pdf) between the GNSO Council and the Board, following a motion (https://community.icann.org/display/gnsocouncilmeetings/Motions+21+January+2021) passed by the GNSO Council. The topic will be parsed and placed in Phase 4 | Deferred.</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</si>
  <si>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The EPDP issued the Phase 2 Final Report on the Temporary Specification for gTLD Registration Data on 31 July 2020, and was subsequently adopted by the GNSO council on 24 September 2020 and was provided to the Board for consideration. The EPDP Phase 2 Report contains recommendations regarding: Accreditation of SSAD requestors, Required criteria and content of SSAD requests, Response requirements, Required Service Level Agreements (SLAs), Automation of SSAD processing, Terms and conditions of SSAD, Logging, auditing, and reporting requirements, Implementation of a GNSO Standing Committee. ICANN org notes the SSAC confirmation that item “a” is considered complete. This item will be parsed and placed in Phase 5.</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</si>
  <si>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ICANN notes that the SSAC has stated this item is complete pending implementation work. ICANN continues to work with gTLD registries and registrars to implement a service-level agreement and registry reporting requirements for RDAP. Per the 26 February 2019 legal notification “Pursuant to Appendix A (Section 1.1) of the Temporary Specification for gTLD Registration Data [https://www.icann.org/resources/pages/gtldregistration-data-specs-en [icann.org]] and other contractual provisions relating to Registration Data Directory Services, all gTLD registries and registrars are required to implement RDAP no later than 26 August 2019.” Accordingly, this item will also be parsed and placed in Phase 5.</t>
  </si>
  <si>
    <t>As of 31 March 2021</t>
  </si>
  <si>
    <t>SAC116</t>
  </si>
  <si>
    <t>https://www.icann.org/en/system/files/files/sac-116-en.pdf</t>
  </si>
  <si>
    <t>SAC116: SSAC Comments on the Second Security, Stability, and Resiliency (SSR2) Review Team Final Report</t>
  </si>
  <si>
    <t>SSAC Comments on the Second Security, Stability, and Resiliency (SSR2) Review Team Final Report</t>
  </si>
  <si>
    <t>The ICANN organization understands this is the SSAC’s comment on the Second Security, Stability, and Resiliency (SSR2) Review Team Final Report. The respective public comment period closes on 8 April 2021. A Report of Public Comments is due on 22 April 2021 and this comment will be included in that consideration https://www.icann.org/public-comments/ssr2-final-report-2021-01-28-en. There is no action for the ICANN Board. This understanding was sent to the SSAC on 25 March 2021.</t>
  </si>
  <si>
    <t>SAC115</t>
  </si>
  <si>
    <t>https://www.icann.org/en/system/files/files/sac-115-en.pdf</t>
  </si>
  <si>
    <t>SAC115: SSAC Report on an Interoperable Approach to Addressing Abuse Handling in the DNS</t>
  </si>
  <si>
    <t>The SSAC recommends that the ICANN community continue to work together with the extended DNS infrastructure community in an effort to (1) examine and refine the proposal for a Common Abuse Response Facilitator to be created to streamline abuse reporting and minimize abuse victimization; and (2) define the role and scope of work for the Common Abuse Response Facilitator, using SAC115 as an input.</t>
  </si>
  <si>
    <t>ICANN org understands this to be a request directed at the ICANN community recommending that they work towards forming a new body. That body being a neutral facilitator on matters related to “Abuse”, titled as a “Common Abuse Response Facilitator The proposed Facilitator is suggested to be a new “entity should ideally be a wholly independent non-governmental, not-for-profit organization” As this recommendation is directed to the community and does not solicit any actions from the ICANN Board, the item will be considered closed. ICANN Org sent this understanding to the SSAC for review on 30 March 2021.</t>
  </si>
  <si>
    <t>Root Zone Evolution Review Committee (RZERC)</t>
  </si>
  <si>
    <t>RZERC003</t>
  </si>
  <si>
    <t>https://www.icann.org/uploads/ckeditor/rzerc-003-en.pdf</t>
  </si>
  <si>
    <t>RZERC003: Adding Zone Data Protections to the Root Zone R-1</t>
  </si>
  <si>
    <t>The root zone maintainer and root server operators should verify and confirm that the addition of a ZONEMD resource record will in no way negatively impact the distribution of root zone data within the RSS.</t>
  </si>
  <si>
    <t>ICANN org understands this recommendation to have ICANN org engage with the Root Zone Maintainer and the Root Server operators to ensure the addition of a ZONEMD resource record to the root zone will not negatively impact the distribution of root zone data within the Root Server. ICANN sent this understanding to the RZERC for review on 5 April 2021.</t>
  </si>
  <si>
    <t>RZERC003: Adding Zone Data Protections to the Root Zone R-2</t>
  </si>
  <si>
    <t>The DNS and Internet community should be made aware of plans to use ZONEMD in the root zone, and be given an opportunity to offer feedback. This may include technical presentations at meetings hosted by ICANN, the DNS Operations Analysis and Research Center (DNS-OARC), the North American Network Operators’ Group (NANOG), the Réseaux IP Européens (RIPE), etc.</t>
  </si>
  <si>
    <t>ICANN org understands this recommendation to have ICANN org develop a plan for the deployment of ZONEMD in the root zone and make relevant technical bodies aware of that plan by making presentations in appropriate forums. ICANN org further understands opportunity for feedback from the community resulting from those presentations should offered and any input provided should be included as appropriate in the final ZONEMD deployment plan. ICANN sent this understanding to the RZERC for review on 5 April 2021.</t>
  </si>
  <si>
    <t>RZERC003: Adding Zone Data Protections to the Root Zone R-3</t>
  </si>
  <si>
    <t>Developers of name server software are encouraged to implement ZONEMD and consider enabling it by default when the software is configured to locally serve root zone data.</t>
  </si>
  <si>
    <t>ICANN org understands this recommendation to have ICANN org engage with resolver software developers to encourage them to implement ZONEMD and enable checking of ZONEMD when resolver software is configured to locally serve root zone data. ICANN sent this understanding to the RZERC for review on 5 April 2021.</t>
  </si>
  <si>
    <t>RZERC003: Adding Zone Data Protections to the Root Zone R-4</t>
  </si>
  <si>
    <t>Public Technical Identifiers (PTI) and the RZM should jointly develop a plan for deploying ZONEMD in the root zone, and make this plan available for review by RZERC.</t>
  </si>
  <si>
    <t>ICANN org understands this recommendation to have ICANN org to develop a plan with its contractors and make the plan available to RZERC for review. ICANN org further understands input from RZERC should be incorporated into the final plan as appropriate. ICANN sent this understanding to the RZERC for review on 5 April 2021.</t>
  </si>
  <si>
    <t>RZERC002</t>
  </si>
  <si>
    <t>https://www.icann.org/uploads/ckeditor/rzerc-002-en.pdf</t>
  </si>
  <si>
    <t>RZERC002: Recommendations Regarding Signing Root Zone Name Server Data (R-1A)</t>
  </si>
  <si>
    <t>The RZERC recommends that ICANN org conduct the further studies called for in Recommendation 2 of RSSAC028 and focus on these aspects of the research: Revisit the options and consequences of having signed root zone name server data.</t>
  </si>
  <si>
    <t>ICANN org understands this to be a request to revisit the options and consequences of having signed root zone name server data called for in RSSAC028, specifically to: • Identify acceptable response size (beyond the default UDP packet size) for priming queries. ICANN org understands “acceptable” in this context to mean “with minimal risk of IP fragmentation”; • Document how different resolver software responds when answers contain a reduced set of glue records. ICANN org understands “different resolver software” to mean all supported-by-the vendor versions of BIND, Unbound, Power DNS Resolver, Knot Resolver, Microsoft DNS, and dnsmasq. ICANN org understands “a reduced set of glue records” to mean from one glue record to the full set of glue records; • How current resolver implementations behave if they set the “DNSSEC OK” (DO) bit to 1 in their priming queries, such as if they validate the response and, if so, how they handle a bogus response. ICANN org understands “current resolver implementations” to be the same set as “different resolver software”; • How search lists being used by resolvers might be relevant; and • Research practical obstacles faced by signing root zone name server data as input into the development of a proposed transition plan. ICANN sent this understanding to the RZERC for review on 17 March 2021.</t>
  </si>
  <si>
    <t>RZERC002: Recommendations Regarding Signing Root Zone Name Server Data (R-1B)</t>
  </si>
  <si>
    <t>The RZERC recommends that ICANN org conduct the further studies called for in Recommendation 2 of RSSAC028 and focus on these aspects of the research: Understand and document the behavior of authoritative DNS software currently in use by root server operators with respect to a signed priming response. This should include, but not necessarily be limited to, the size of a signed priming response. Would this result in a lot of UDP fragmentation? Should root server operators expect to see a significant increase in TCP traffic?</t>
  </si>
  <si>
    <t>ICANN org understands this to be a request to identify the authoritative DNS software (vendor and version) currently in use by RSOs, then research how this set of software would be affected by each proposal for signing the root zone nameservers. Such research would cover the size of responses to priming queries coming from each type of authoritative server software when the query has the DO bit set. ICANN org requests clarification from RZERC on how likelihood of UDP fragmentation should be measured and what RZERC would consider “a lot” and “significant”. ICANN sent this understanding to the RZERC for review on 17 March 2021.</t>
  </si>
  <si>
    <t>RZERC002: Recommendations Regarding Signing Root Zone Name Server Data (R-1C)</t>
  </si>
  <si>
    <t>The RZERC recommends that ICANN org conduct the further studies called for in Recommendation 2 of RSSAC028 and focus on these aspects of the research: Understand and document the behavior of recursive name servers with respect to validating signed priming responses. Do they validate and detect incorrect data? What fraction of priming queries today have the DO bit set?</t>
  </si>
  <si>
    <t>ICANN org understands this to be a request to research how the recursive resolvers in the testbed act in the face of responses to priming queries, particularly in the case that those queries had the DO bit set. This research should test both responses that are DNSSEC valid and those that are not. In addition, there is a request to determine an approximation of the fraction of queries to the RSS that have the DO bit set today. ICANN understands “current” to reflect the date immediately prior to publication of the research. ICANN understands “recursive resolvers” to mean all supported-by-the-vendor versions of BIND, Unbound, Power DNS Resolver, Knot Resolver, Microsoft DNS, and dnsmasq. ICANN sent this understanding to the RZERC for review on 17 March 2021.</t>
  </si>
  <si>
    <t>RZERC002: Recommendations Regarding Signing Root Zone Name Server Data (R-2A)</t>
  </si>
  <si>
    <t>The RZERC recommends that ICANN org further explore the cost / benefit tradeoffs and risks of signed root zone name server data.</t>
  </si>
  <si>
    <t>ICANN org understands this to be a request to explore the cost / benefit tradeoffs and risks of signed root zone name server data, looking at each of the proposed signing mechanisms in RSSAC028. ICANN org understands that this is a request to begin with the analysis in Section 6 of RSSAC028, and extend that analysis with any new information gained from additional research and other differences seen in the RSS since the time that RSSAC028 was published. ICANN sent this understanding to the RZERC for review on 17 March 2021.</t>
  </si>
  <si>
    <t>RZERC002: Recommendations Regarding Signing Root Zone Name Server Data (R-2B)</t>
  </si>
  <si>
    <t>Do the risks of redirected query traffic outweigh the risks of increased operational complexity?</t>
  </si>
  <si>
    <t>ICANN received RZERC0002 on 17 February 2021 and is currently reviewing.</t>
  </si>
  <si>
    <t>ICANN org understands Recommendation 1 to mean that the RSSAC believes that the best way for the RSO community to join the Empowered Community is through the implementation of the recommendations in RSSAC038. Also, the RSS GWG should note the expectations and needs of the RSO community. There is no immediate action for the ICANN Board. For the purposes of the ARR, this item will remain in Phase 3 until the RSS GWG delivers its proposed final governance model for the RSS to the ICANN Board for consideration. ICANN sent this understanding to the RSSAC for review on 04 May 2020. ICANN received confirmation of understanding on 11 May 2020. RSSAC049 is under consideration by the Root Server System Governance Working Group as it develops its proposal for root server system governance and root server operator accountability.</t>
  </si>
  <si>
    <t>ICANN org understands that this recommendation is asking for an initial implementation of the measurement system described in RSSAC047. The "initial implementation" is assumed to be functional, but not necessarily up to the operational expectations that a long-term service would have. This recommendation is to the ICANN Board. ICANN sent this understanding to the RSSAC for review on 21 April 2020. ICANN received confirmation of understanding on 23 April 2020. On 25 March 2021 the ICANN Board considered 2021.03.25.04 and the Board accepts Recommendation 1, which calls for implementing a prototype measurement system for RSOs, and thanks ICANN org for already developing such a system to assist with defining the metrics outlined in RSSAC047.</t>
  </si>
  <si>
    <t>ICANN org understands that this recommendation is not asking for anything at the present time, but is instead describing a later long-term service that might be implemented. The operational details of the long-term service will be described after there is sufficient experience with the initial implementation described in Recommendation 1. After initial implementation, the ICANN Board would determine how and when the official implementation will be put in place, e.g. an RFP process for a system meeting all the requirements described in RSSAC047 or a determination that the interim implementation can meet RSSAC047 requirements (including those enumerated in Recommendation 2) or another approach. ICANN sent this understanding to the RSSAC for review on 21 April 2020. ICANN received confirmation of understanding on 23 April 2020. On 25 March 2021 the ICANN Board considered 2021.03.25.05 and the Board accepts Recommendation 2 to implement a more permanent measurement system after establishing and using the prototype measurement system from Recommendation 1, and directs the ICANN President and CEO, or designee(s), to implement such a system.</t>
  </si>
  <si>
    <t>ICANN org understands that this recommendation is asking for additional work to be done in the future. The work would be initiated by RSSAC, and would be done in collaboration with ICANN org and the Internet community. This recommendation is to RSSAC itself. ICANN sent this understanding to the RSSAC for review on 27 March 2020. ICANN received confirmation of understanding on 02 April 2020. On 25 March 2021 the ICANN Board considered 2021.03.25.06: RSSAC047's Recommendation 3 calls for additional work in the future, so there is no action for the Board at this time. The future work would be initiated by the RSSAC (or a successor organization as a result of implementing the recommendations in RSSAC038), and would be performed in collaboration with ICANN org and the Internet community. This item is in Phase 5 | Close Request as of 25 March 2021.</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</si>
  <si>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 SAC106 Recommendations 2 through 4 have been received by the Root Server System Governance Working Group and is incorporating it into its proposal. The Root Server System Governance Working Group (RSS GWG) is aware of this SSAC statement. The emerging proposal from the RSS GWG includes a community performing the Strategy, Architecture, and Policy Function (SAPF). SAC106 is under consideration by the Root Server System Governance Working Group as it develops its proposal for root server system governance and root server operator accountability.</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</si>
  <si>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 SAC106 Recommendation 2 through 4 was provided to the Root Server System Governance Working Group (GWG) and is operating on the basis of consensus. The Root Server System Governance Working Group operates transparently and makes decision by consensus. This item is in Phase 5 | Close Request as of 07 April 2021.</t>
  </si>
  <si>
    <t>ICANN64 Joint GAC – ALAC Statement on EPDP</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</si>
  <si>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</si>
  <si>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</si>
  <si>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</si>
  <si>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 understands that this is the Joint GAC-ALAC Statement on the EPDP. As this item will be considered via the Public Comment process, the item will be considered closed. The Board will provide its rationale for its action in the Board Resolution on the EPDP Recommendations. This understanding was sent to the ALAC on 7 May 2019.</t>
  </si>
  <si>
    <t>Follow-Up to the Joint Statement from ALAC and GAC</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</si>
  <si>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</si>
  <si>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</si>
  <si>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</si>
  <si>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On 27 January 2019 the Board addressed this advice in their Barcelona Scorecard (https://www.icann.org/en/system/files/files/resolutions-barcelona63-gac-advice-scorecard-27jan19-en.pdf). Additionally, Cherine Chalaby included a response in his 6 February 2019 letter (https://www.icann.org/en/system/files/correspondence/chalaby-to-hilyard-06feb19-en.pdf). On 23 April 2019 the ICANN org notified the ALAC this advice is considered closed due to these two responses.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</si>
  <si>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This item remains in Phase 4 | Implement. ICANN org notes the Public Comment period regarding Phase 2 Priority 2 Topics prior to Board consideration, as well as a pending Public Comment regarding Phase 2 Priority 1 Topics.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</si>
  <si>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 ICANN org is currently reviewing this advice to determine how it should be implemented. Once ICANN org has determined a path forward for implementation, further updates will be provided to the SSAC.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</si>
  <si>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 ICANN org is currently reviewing this advice to determine how it should be implemented. Once ICANN org has determined a path forward for implementation, further updates will be provided to the SSAC.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</si>
  <si>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</si>
  <si>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</si>
  <si>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RZERC001</t>
  </si>
  <si>
    <t>https://www.icann.org/iana_rzerc_docs/317-feedback-on-the-updated-plan-for-continuing-the-root-key-signing-key-ksk-rollover-v-rzerc001</t>
  </si>
  <si>
    <t>RZERC001: Feedback on the Updated Plan for Continuing the Root KSK Signing Key Rollover</t>
  </si>
  <si>
    <t>The Root Zone Evolution Review Committee (RZERC) is pleased to respond to the Board's request for advice on ICANN’s “Updated Plan for Continuing the Root KSK Rollover” per its resolution 2018.05.13.09. The RZERC has confidence in the assessments made by SSAC, RSSAC, the root zone management partners, and ICANN's Office of the Chief Technology Officer (OCTO). At this time, the RZERC does not have significant additional advice to add to what these activities have already provided. Additionally, the RZERC is not aware of any reason for not resuming the updated plan for continuing the root KSK rollover.</t>
  </si>
  <si>
    <t>The ICANN org understands RZERC001 is the RZERC's response to ICANN Board Resolution 2018.05.13.09. ICANN org understands the RZERC has confidence in the assessments made by SSAC, RSSAC, the root zone management partners, and ICANN's Office of the Chief Technology Officer (OCTO). The RZERC does not have significant additional advice and the RZERC is not aware of any reason for not resuming the updated plan for continuing the root KSK rollover. There is no action for the ICANN Board. This understanding was sent to the RZERC on 7 September 2018.</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</si>
  <si>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</si>
  <si>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</si>
  <si>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</si>
  <si>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</si>
  <si>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</si>
  <si>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AL-ALAC-ST-0425-01-01-EN</t>
  </si>
  <si>
    <t>https://atlarge.icann.org/advice_statements/11363</t>
  </si>
  <si>
    <t>ALAC Statement on ICANN Reserve Fund: Proposed Replenishment Strategy</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</si>
  <si>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</si>
  <si>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</si>
  <si>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</si>
  <si>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</si>
  <si>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</si>
  <si>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</si>
  <si>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</si>
  <si>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AL-ALAC-ST-0404-01-01-EN</t>
  </si>
  <si>
    <t>https://atlarge.icann.org/advice_statements/11233</t>
  </si>
  <si>
    <t>ALAC Statement on Data Protection/Privacy Issues: ICANN-proposed Interim Model</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</si>
  <si>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</si>
  <si>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</si>
  <si>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</si>
  <si>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</si>
  <si>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</si>
  <si>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</si>
  <si>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</si>
  <si>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AL-ALAC-ST-0402-01-01-EN</t>
  </si>
  <si>
    <t>https://atlarge.icann.org/advice_statements/11235</t>
  </si>
  <si>
    <t>ALAC Statement on Plan to Restart the Root Key Signing Key (KSK) Rollover Process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</si>
  <si>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</si>
  <si>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</si>
  <si>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</si>
  <si>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</si>
  <si>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</si>
  <si>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</si>
  <si>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</si>
  <si>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</si>
  <si>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</si>
  <si>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</si>
  <si>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</si>
  <si>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</si>
  <si>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</si>
  <si>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</si>
  <si>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</si>
  <si>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</si>
  <si>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</si>
  <si>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</si>
  <si>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</si>
  <si>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</si>
  <si>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</si>
  <si>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</si>
  <si>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</si>
  <si>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</si>
  <si>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</si>
  <si>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</si>
  <si>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</si>
  <si>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</si>
  <si>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</si>
  <si>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</si>
  <si>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</si>
  <si>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</si>
  <si>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AL-ALAC-ST-0118-05-00-EN</t>
  </si>
  <si>
    <t>https://atlarge.icann.org/advice_statements/10599</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</si>
  <si>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</si>
  <si>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</si>
  <si>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</si>
  <si>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The ICANN org understands RSSAC028 Recommendation 1 to mean that no changes should be made to the current naming scheme used in the root server system until more studies have been conducted. ICANN received confirmation of understanding from the RSSAC on 1/17/18. On 25 March 2021 the ICANN Board considered 2021.03.25.01 and the Board accepts Recommendation 1, calling for the current naming scheme used in the root server system to remain unchanged until more studies have been conducted.</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</si>
  <si>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 On 25 March 2021 the ICANN Board considered 2021.03.25.02 and the Board accepts Recommendation 2, relating to conducting a study to understand the current behavior of DNS resolvers and how each naming scheme discussed in this document would affect these behaviors, and directs the ICANN President and CEO, or designee(s), to commence such a study.</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</si>
  <si>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 On 25 March 2021 the ICANN Board considered 2021.03.25.03 and the Board accepts Recommendation 3, relating to conducting a study to understand the feasibility and impact of node re-delegation attacks, and directs the ICANN President and CEO, or designee(s), to commence such a study.</t>
  </si>
  <si>
    <t>AL-ALAC-ST-0717-01-01-EN</t>
  </si>
  <si>
    <t>https://atlarge.icann.org/advice_statements/9983</t>
  </si>
  <si>
    <t>Revised ICANN Procedure for Handling WHOIS Conflicts with Privacy Law: Process and Next Steps</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</si>
  <si>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</si>
  <si>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</si>
  <si>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AL-ALAC-ST-0617-01-01-EN</t>
  </si>
  <si>
    <t>https://atlarge.icann.org/advice_statements/9985</t>
  </si>
  <si>
    <t>ALAC Statement on the Draft Framework of Interpretation for Human Rights</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</si>
  <si>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</si>
  <si>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</si>
  <si>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AL-ALAC-ST-0517-06-01-EN</t>
  </si>
  <si>
    <t>https://atlarge.icann.org/advice_statements/9977</t>
  </si>
  <si>
    <t>ALAC Statement on the Recommendations to Improve SO/AC Accountability</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</si>
  <si>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</si>
  <si>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</si>
  <si>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AL-ALAC-ST-0517-07-00-EN</t>
  </si>
  <si>
    <t>https://atlarge.icann.org/advice_statements/9979</t>
  </si>
  <si>
    <t>ALAC Statement on the Proposed Renewal of .NET Registry Agreement</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</si>
  <si>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</si>
  <si>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</si>
  <si>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AL-ALAC-ST-0517-04-01-EN</t>
  </si>
  <si>
    <t>https://atlarge.icann.org/advice_statements/9967</t>
  </si>
  <si>
    <t>ALAC Statement on the GNSO Community Comment 2 (CC2) on New gTLD Subsequent Procedures Policy Development Process</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</si>
  <si>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</si>
  <si>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</si>
  <si>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AL-ALAC-ST-0517-05-00-EN</t>
  </si>
  <si>
    <t>https://atlarge.icann.org/advice_statements/9973</t>
  </si>
  <si>
    <t>ALAC Statement on the Deferral of Country Code Names Supporting Organization Review</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</si>
  <si>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</si>
  <si>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</si>
  <si>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AL-ALAC-ST-0517-03-00-EN</t>
  </si>
  <si>
    <t>https://atlarge.icann.org/advice_statements/9959</t>
  </si>
  <si>
    <t>ALAC Statement on the Competition, Consumer Trust and Consumer Choice Review Team Draft Report of Recommendations for New gTLDs</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</si>
  <si>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</si>
  <si>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</si>
  <si>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AL-ALAC-ST-0517-02-01-EN</t>
  </si>
  <si>
    <t>https://atlarge.icann.org/advice_statements/9971</t>
  </si>
  <si>
    <t>ALAC Statement on the Proposed Fundamentals Bylaws Changes to Move the Board Governance Committee's Reconsideration Process Responsibilities to Another Board Committee</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</si>
  <si>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</si>
  <si>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</si>
  <si>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ALAC Chair ST 28 Apr 2017</t>
  </si>
  <si>
    <t>https://atlarge.icann.org/advice_statements/9981</t>
  </si>
  <si>
    <t>ALAC Chair Statement on the ICANN's Draft FY18 Operating Plan and Budget, and Five-Year Operating Plan Update</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</si>
  <si>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</si>
  <si>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</si>
  <si>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AL-ALAC-ST-0417-03-00-EN</t>
  </si>
  <si>
    <t>https://atlarge.icann.org/advice_statements/9961</t>
  </si>
  <si>
    <t>ALAC Statement on the ICANN's Draft FY18 Operating Plan and Budget, and Five-Year Operating Plan Update</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</si>
  <si>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</si>
  <si>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</si>
  <si>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</si>
  <si>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</si>
  <si>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</si>
  <si>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</si>
  <si>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</si>
  <si>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AL-ALAC-ST-0417-02-00</t>
  </si>
  <si>
    <t>https://atlarge.icann.org/advice_statements/9953</t>
  </si>
  <si>
    <t>ALAC Statement on the Interim Paper Cross-Community Working Group on Use of Names of Countries and Territories as Top Level Domains</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</si>
  <si>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</si>
  <si>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</si>
  <si>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AL-ALAC-ST-0417-01-00-EN</t>
  </si>
  <si>
    <t>https://atlarge.icann.org/advice_statements/9951</t>
  </si>
  <si>
    <t>ALAC Statement on the Recommendations to Improve ICANN's Transparency</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</si>
  <si>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</si>
  <si>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</si>
  <si>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AL-ALAC-ST-0317-01-01-EN</t>
  </si>
  <si>
    <t>https://atlarge.icann.org/advice_statements/9949</t>
  </si>
  <si>
    <t>ALAC Response to: The Independent Review of the ICANN At-Large Community Draft Report for Public Comment</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</si>
  <si>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</si>
  <si>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</si>
  <si>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AL-ALAC-ST-0117-02-01-EN</t>
  </si>
  <si>
    <t>https://atlarge.icann.org/advice_statements/9933</t>
  </si>
  <si>
    <t>ALAC Statement on the Identifier Technology Health Indicators: Definition</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</si>
  <si>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</si>
  <si>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</si>
  <si>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AL-ALAC-ST-0117-01-00-EN</t>
  </si>
  <si>
    <t>https://atlarge.icann.org/advice_statements/9931</t>
  </si>
  <si>
    <t>ALAC Statement on the Updated Supplementary Procedures for Independent Review Process (IRP)</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</si>
  <si>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</si>
  <si>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</si>
  <si>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AL-ALAC-ST-1216-04-00-EN</t>
  </si>
  <si>
    <t>https://atlarge.icann.org/advice_statements/9919</t>
  </si>
  <si>
    <t>ALAC Statement on the Proposed ICANN Community Anti-Harassment Policy</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</si>
  <si>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</si>
  <si>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</si>
  <si>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AL-ALAC-ST-1216-03-00-EN</t>
  </si>
  <si>
    <t>https://atlarge.icann.org/advice_statements/9913</t>
  </si>
  <si>
    <t>ALAC Statement on the Continuous Data-Driven Analysis of Root Server System Stability Draft Report</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</si>
  <si>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</si>
  <si>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</si>
  <si>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AL-ALAC-ST-1216-02-01-EN</t>
  </si>
  <si>
    <t>https://atlarge.icann.org/advice_statements/9909</t>
  </si>
  <si>
    <t>ALAC Statement on the Draft PTI FY18 Operating Plan and Budget</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</si>
  <si>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</si>
  <si>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</si>
  <si>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AL-ALAC-ST-1216-01-01-EN</t>
  </si>
  <si>
    <t>https://atlarge.icann.org/advice_statements/9901</t>
  </si>
  <si>
    <t>ALAC Statement on the Phase II Assessment of the Competitive Effects Associated with the New gTLD Program</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</si>
  <si>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</si>
  <si>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</si>
  <si>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AL-ALAC-ST-1116-01-01-EN</t>
  </si>
  <si>
    <t>https://atlarge.icann.org/advice_statements/9915</t>
  </si>
  <si>
    <t>ALAC Statement on the Middle East and Adjoining Countries 2016-2019 Strategy</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</si>
  <si>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</si>
  <si>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</si>
  <si>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AL-ALAC-ST-0916-01-01-EN</t>
  </si>
  <si>
    <t>https://atlarge.icann.org/advice_statements/9867</t>
  </si>
  <si>
    <t>ALAC Statement on the gTLD Marketplace Health Index (Beta)</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</si>
  <si>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</si>
  <si>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</si>
  <si>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ALAC Policy Issue Report</t>
  </si>
  <si>
    <t>https://atlarge.icann.org/advice_statements/9895</t>
  </si>
  <si>
    <t>At-Large Community Policy Issues - Why End Users Should Care</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</si>
  <si>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</si>
  <si>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</si>
  <si>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AL-ALAC-ST-0816-01-00-EN</t>
  </si>
  <si>
    <t>https://atlarge.icann.org/advice_statements/9869</t>
  </si>
  <si>
    <t>ALAC Statement on the Proposed Guidelines for the Second String Similarity Review Process</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</si>
  <si>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</si>
  <si>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</si>
  <si>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AL-ALAC-ST-0716-02-01-EN</t>
  </si>
  <si>
    <t>https://atlarge.icann.org/advice_statements/9829</t>
  </si>
  <si>
    <t>ALAC Statement on the ICANN Fellowship Program Application Process Review</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</si>
  <si>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</si>
  <si>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</si>
  <si>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AL-ALAC-ST-0716-01-01-EN</t>
  </si>
  <si>
    <t>https://atlarge.icann.org/advice_statements/9815</t>
  </si>
  <si>
    <t>ALAC Statement on the Proposed Amendments to Base New gTLD Registry Agreement</t>
  </si>
  <si>
    <t>[Public Comment Statement] This is the ALAC's statement on the Proposed Amendments to the Base New gTLD Registry Agreement.</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</si>
  <si>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</si>
  <si>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AL-ALAC-ST-0616-01-00-EN</t>
  </si>
  <si>
    <t>https://atlarge.icann.org/advice_statements/9817</t>
  </si>
  <si>
    <t>ALAC Statement on the Request for Input - Next-Generation RDS to replace WHOIS PDP</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</si>
  <si>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</si>
  <si>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</si>
  <si>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ALAC Statement New Bylaws</t>
  </si>
  <si>
    <t>https://atlarge.icann.org/advice_statements/9797</t>
  </si>
  <si>
    <t>ALAC Statement on the Draft New ICANN Bylaws</t>
  </si>
  <si>
    <t>[Public Comment Statement] This is the ALAC statement on the Draft New ICANN Bylaws.</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</si>
  <si>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</si>
  <si>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AL-ALAC-ST-0416-03-01-EN</t>
  </si>
  <si>
    <t>https://atlarge.icann.org/advice_statements/9787</t>
  </si>
  <si>
    <t>ALAC Statement on the Draft ICANN FY17 Operating Plan &amp; Budget and Five-Year Operating Plan Update</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</si>
  <si>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</si>
  <si>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</si>
  <si>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Multi-Year F2F Meetings</t>
  </si>
  <si>
    <t>https://atlarge.icann.org/advice_statements/9799</t>
  </si>
  <si>
    <t>Proposal for Multi-Year Planning of At-Large Face-to-Face meetings</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</si>
  <si>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</si>
  <si>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</si>
  <si>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AL-ALAC-ST-0416-02-00-EN</t>
  </si>
  <si>
    <t>https://atlarge.icann.org/advice_statements/9769</t>
  </si>
  <si>
    <t>ALAC Statement on the Final Report Recommendations of the Geographic Regions Review Working Group</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</si>
  <si>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</si>
  <si>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</si>
  <si>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AL-ALAC-ST-0416-01-00-EN</t>
  </si>
  <si>
    <t>https://atlarge.icann.org/advice_statements/9779</t>
  </si>
  <si>
    <t>ALAC Statement on the Draft Framework of Principles for Cross Community Working Groups</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</si>
  <si>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</si>
  <si>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</si>
  <si>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AL-ALAC-ST-0116-02-00-EN</t>
  </si>
  <si>
    <t>https://atlarge.icann.org/advice_statements/9757</t>
  </si>
  <si>
    <t>ALAC Statement on the Proposed Implementation of GNSO Thick Whois Consensus Policy Requiring Consistent Labeling and Display of RDDS (Whois) Output for All gTLDs Follow Updates</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</si>
  <si>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</si>
  <si>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</si>
  <si>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AL-ALAC-ST-0116-01-00-EN</t>
  </si>
  <si>
    <t>https://atlarge.icann.org/advice_statements/9755</t>
  </si>
  <si>
    <t>ALAC Statement on the Registration Data Access Protocol (RDAP) Operational Profile for gTLD Registries and Registrars</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</si>
  <si>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</si>
  <si>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</si>
  <si>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</si>
  <si>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</si>
  <si>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</si>
  <si>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</si>
  <si>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</si>
  <si>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AL-ALAC-ST-1215-03-00-EN</t>
  </si>
  <si>
    <t>https://atlarge.icann.org/advice_statements/9745</t>
  </si>
  <si>
    <t>ALAC Statement on the gTLD Marketplace Health Index Proposal</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</si>
  <si>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</si>
  <si>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</si>
  <si>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AL-ALAC-ST-1215-02-01-EN</t>
  </si>
  <si>
    <t>https://atlarge.icann.org/advice_statements/9725</t>
  </si>
  <si>
    <t>ALAC Statement on the New gTLD Program Implementation Review Draft Report</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</si>
  <si>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</si>
  <si>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</si>
  <si>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AL-ALAC-ST-1215-01-00-EN</t>
  </si>
  <si>
    <t>https://atlarge.icann.org/advice_statements/9741</t>
  </si>
  <si>
    <t>ALAC Statement on the Proposed implementation of GNSO Policy Development Process Recommendations on Inter-Registrar Transfer Policy (IRTP) Part 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</si>
  <si>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</si>
  <si>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</si>
  <si>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AL-ALAC-ST-1115-02-01-EN</t>
  </si>
  <si>
    <t>https://atlarge.icann.org/advice_statements/9723</t>
  </si>
  <si>
    <t>ALAC Statement on the Preliminary Issue Report on a GNSO Policy Development Process to Review All Rights Protection Mechanisms in All gTLDs</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</si>
  <si>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</si>
  <si>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</si>
  <si>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AL-ALAC-ST-1015-04-00-EN</t>
  </si>
  <si>
    <t>https://atlarge.icann.org/advice_statements/9715</t>
  </si>
  <si>
    <t>ALAC Statement on the Preliminary Issue Report on New gTLD Subsequent Procedures</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</si>
  <si>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</si>
  <si>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</si>
  <si>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AL-ALAC-ST-1015-03-00-EN</t>
  </si>
  <si>
    <t>https://atlarge.icann.org/advice_statements/9733</t>
  </si>
  <si>
    <t>ALAC Statement on the Use of Country and Territory Names as Top-Level Domains</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</si>
  <si>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</si>
  <si>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</si>
  <si>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AL-ALAC-ST-1015-01-01-EN</t>
  </si>
  <si>
    <t>https://atlarge.icann.org/advice_statements/9711</t>
  </si>
  <si>
    <t>ALAC Statement on the Proposal for Arabic Script Root Zone Label Generation Rules</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</si>
  <si>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</si>
  <si>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</si>
  <si>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AL-ALAC-ST-0915-04-01-EN</t>
  </si>
  <si>
    <t>https://atlarge.icann.org/advice_statements/9700</t>
  </si>
  <si>
    <t>ALAC Statement on Cross Community Working Group on Enhancing ICANN Accountability 2nd Draft Report (Work Stream 1)</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</si>
  <si>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</si>
  <si>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</si>
  <si>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AL-ALAC-ST-1015-02-00-EN</t>
  </si>
  <si>
    <t>https://atlarge.icann.org/advice_statements/9719</t>
  </si>
  <si>
    <t>ALAC Statement on the New gTLD Auction Proceeds Discussion Paper</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</si>
  <si>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</si>
  <si>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</si>
  <si>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AL-ALAC-ST-0915-02-00-EN</t>
  </si>
  <si>
    <t>https://atlarge.icann.org/advice_statements/9683</t>
  </si>
  <si>
    <t>ALAC Statement on the Initial Report on Data &amp; Metrics for Policy Making</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</si>
  <si>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</si>
  <si>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</si>
  <si>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AL-ALAC-ST-0915-03-00-EN</t>
  </si>
  <si>
    <t>https://atlarge.icann.org/advice_statements/9729</t>
  </si>
  <si>
    <t>ALAC Statement on the IANA Stewardship Transition Proposal</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</si>
  <si>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</si>
  <si>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</si>
  <si>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AL-ALAC-ST-0915-01-00-EN</t>
  </si>
  <si>
    <t>https://atlarge.icann.org/advice_statements/9682</t>
  </si>
  <si>
    <t>ALAC Statement on the Next-Generation gTLD Registration Directory Services to Replace WHOIS Preliminary Issue Report</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</si>
  <si>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</si>
  <si>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</si>
  <si>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AL-ALAC-ST-0815-01-01-EN</t>
  </si>
  <si>
    <t>https://atlarge.icann.org/advice_statements/9686</t>
  </si>
  <si>
    <t>ALAC Statement on the Draft Report: Review of the Generic Names Supporting Organization</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</si>
  <si>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</si>
  <si>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</si>
  <si>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AL-ALAC-ST-0715-02-01-EN</t>
  </si>
  <si>
    <t>https://atlarge.icann.org/advice_statements/9689</t>
  </si>
  <si>
    <t>ALAC Statement on the GNSO Privacy &amp; Proxy Services Accreditation Issues Working Group Initial Report</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</si>
  <si>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</si>
  <si>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</si>
  <si>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AL-ALAC-ST-0715-01-01-EN</t>
  </si>
  <si>
    <t>https://atlarge.icann.org/advice_statements/9687</t>
  </si>
  <si>
    <t>ALAC Statement on the Proposed Schedule and Process/Operational Improvements for AoC and Organizational Reviews</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</si>
  <si>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</si>
  <si>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</si>
  <si>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ALAC Motion 25 Jun 2015</t>
  </si>
  <si>
    <t>https://atlarge.icann.org/advice_statements/9731</t>
  </si>
  <si>
    <t>ALAC Motion to adopt the Final Transition Proposal of the Cross Community Working Group on Naming-Related Functions (CWG-Stewardship)</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</si>
  <si>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</si>
  <si>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</si>
  <si>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AL-ALAC-ST-0615-01-00-EN</t>
  </si>
  <si>
    <t>https://atlarge.icann.org/advice_statements/9621</t>
  </si>
  <si>
    <t>ALAC Statement on the Cross Community Working Group on Enhancing ICANN Accountability (CCWG-Accountability) - Proposed Accountability Enhancements (Work Stream 1)</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</si>
  <si>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</si>
  <si>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</si>
  <si>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AL-ALAC-ST-0515-02-00-EN</t>
  </si>
  <si>
    <t>https://atlarge.icann.org/advice_statements/6491</t>
  </si>
  <si>
    <t>ALAC Statement on the 2nd Draft Proposal of the Cross Community Working Group to Develop an IANA Stewardship Transition Proposal on Naming Related Functions</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</si>
  <si>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</si>
  <si>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</si>
  <si>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AL-ALAC-ST-0515-01-01-EN</t>
  </si>
  <si>
    <t>https://atlarge.icann.org/advice_statements/6501</t>
  </si>
  <si>
    <t>ALAC Statement on the ICANN Draft FY16 Operating Plan &amp; Budget</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</si>
  <si>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</si>
  <si>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</si>
  <si>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AL-ALAC-ST-0315-03-00-EN</t>
  </si>
  <si>
    <t>https://atlarge.icann.org/advice_statements/6511</t>
  </si>
  <si>
    <t>ALAC Statement on the GNSO Policy &amp; Implementation Initial Recommendations Report</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</si>
  <si>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</si>
  <si>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</si>
  <si>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AL-ALAC-ST-0315-02-00-EN</t>
  </si>
  <si>
    <t>https://atlarge.icann.org/advice_statements/6541</t>
  </si>
  <si>
    <t>ALAC Statement on the IDN TLDs - LGR Procedure Implementation - Maximal Starting Repertoire Version 2</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</si>
  <si>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</si>
  <si>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</si>
  <si>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AL-ALAC-ST-0315-01-00-EN</t>
  </si>
  <si>
    <t>https://atlarge.icann.org/advice_statements/6521</t>
  </si>
  <si>
    <t>ALAC Statement on the Potential Change to Registrar Accreditation Insurance Requirement</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</si>
  <si>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</si>
  <si>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</si>
  <si>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AL-ALAC-ST-0115-02-00-EN</t>
  </si>
  <si>
    <t>https://atlarge.icann.org/advice_statements/6531</t>
  </si>
  <si>
    <t>ALAC Statement on Translation and Transliteration of Contact Information PDP Initial Report</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</si>
  <si>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</si>
  <si>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</si>
  <si>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AL-ALAC-ST-0115-01-01-EN</t>
  </si>
  <si>
    <t>https://atlarge.icann.org/advice_statements/6581</t>
  </si>
  <si>
    <t>ALAC Statement on the ICANN Draft Five-Year Operating Plan (FY16-FY20)</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</si>
  <si>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</si>
  <si>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</si>
  <si>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AL-ALAC-ST-0914-01-00-EN</t>
  </si>
  <si>
    <t>http://www.atlarge.icann.org/correspondence/correspondence-12sep14-en.htm</t>
  </si>
  <si>
    <t>ALAC Statement on the Proposed Bylaws Changes Regarding Consideration of GAC Advice</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</si>
  <si>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</si>
  <si>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</si>
  <si>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AL-ALAC-ST-0714-02-01-EN</t>
  </si>
  <si>
    <t>http://www.atlarge.icann.org/correspondence/correspondence-31jul14-en.htm</t>
  </si>
  <si>
    <t>ALAC Statement on the Report: Supporting the Domain Name Industry in Underserved Regions (1 of 6)</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</si>
  <si>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</si>
  <si>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</si>
  <si>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ALAC Statement on the Report: Supporting the Domain Name Industry in Underserved Regions (2 of 6)</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</si>
  <si>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</si>
  <si>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ALAC Statement on the Report: Supporting the Domain Name Industry in Underserved Regions (3 of 6)</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</si>
  <si>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</si>
  <si>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ALAC Statement on the Report: Supporting the Domain Name Industry in Underserved Regions (4 of 6)</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</si>
  <si>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</si>
  <si>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ALAC Statement on the Report: Supporting the Domain Name Industry in Underserved Regions (5 of 6)</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</si>
  <si>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</si>
  <si>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ALAC Statement on the Report: Supporting the Domain Name Industry in Underserved Regions (6 of 6)</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</si>
  <si>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</si>
  <si>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AL-ALAC-ST-0614-01-00-EN</t>
  </si>
  <si>
    <t>http://www.atlarge.icann.org/correspondence/correspondence-12jun14-en.htm</t>
  </si>
  <si>
    <t>ALAC Statement on Board Member Compensation</t>
  </si>
  <si>
    <t>The ALAC wishes to go on record as strongly supporting the comment submitted by Alan Greenberg - http://forum.icann.org/lists/comments-bylaws-amend-compensation-02may14/msg00003.html.</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</si>
  <si>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</si>
  <si>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AL-ALAC-ST-0913-04-00-EN</t>
  </si>
  <si>
    <t>http://atlarge.icann.org/correspondence/correspondence-16sep13-en.htm</t>
  </si>
  <si>
    <t>R-1 ALAC Statement on Confusingly Similar gTLDS</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</si>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</sst>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i/>
      <sz val="11"/>
      <color theme="1"/>
      <name val="Calibri"/>
      <family val="2"/>
      <scheme val="minor"/>
    </font>
    <font>
      <b/>
      <u/>
      <sz val="11"/>
      <name val="Calibri (Body)"/>
    </font>
    <font>
      <b/>
      <i/>
      <sz val="11"/>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style="dashed">
        <color rgb="FF9CC2E5"/>
      </left>
      <right/>
      <top style="dashed">
        <color rgb="FF9CC2E5"/>
      </top>
      <bottom style="dashed">
        <color rgb="FF9CC2E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style="medium">
        <color rgb="FF5B9BD5"/>
      </right>
      <top style="medium">
        <color rgb="FF5B9BD5"/>
      </top>
      <bottom style="dashed">
        <color rgb="FF9CC2E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
      <left style="dashed">
        <color rgb="FF9CC2E5"/>
      </left>
      <right/>
      <top/>
      <bottom/>
      <diagonal/>
    </border>
    <border>
      <left style="medium">
        <color theme="4"/>
      </left>
      <right style="medium">
        <color theme="4"/>
      </right>
      <top style="dashed">
        <color rgb="FF9CC2E5"/>
      </top>
      <bottom style="dashed">
        <color rgb="FF9CC2E5"/>
      </bottom>
      <diagonal/>
    </border>
    <border>
      <left style="medium">
        <color theme="4"/>
      </left>
      <right style="medium">
        <color theme="4"/>
      </right>
      <top style="dashed">
        <color rgb="FF9CC2E5"/>
      </top>
      <bottom style="thick">
        <color rgb="FF5B9BD5"/>
      </bottom>
      <diagonal/>
    </border>
    <border>
      <left style="medium">
        <color theme="4"/>
      </left>
      <right style="medium">
        <color theme="4"/>
      </right>
      <top/>
      <bottom style="dashed">
        <color rgb="FF9CC2E5"/>
      </bottom>
      <diagonal/>
    </border>
    <border>
      <left style="medium">
        <color theme="4"/>
      </left>
      <right style="medium">
        <color theme="4"/>
      </right>
      <top style="medium">
        <color theme="4"/>
      </top>
      <bottom style="medium">
        <color theme="4"/>
      </bottom>
      <diagonal/>
    </border>
    <border>
      <left style="thin">
        <color rgb="FF9CC2E5"/>
      </left>
      <right/>
      <top/>
      <bottom style="thick">
        <color rgb="FF5B9BD5"/>
      </bottom>
      <diagonal/>
    </border>
    <border>
      <left style="medium">
        <color rgb="FF5B9BD5"/>
      </left>
      <right style="thick">
        <color rgb="FF5B9BD5"/>
      </right>
      <top/>
      <bottom style="thick">
        <color rgb="FF5B9BD5"/>
      </bottom>
      <diagonal/>
    </border>
    <border>
      <left style="medium">
        <color theme="4"/>
      </left>
      <right style="medium">
        <color theme="4"/>
      </right>
      <top style="medium">
        <color theme="4"/>
      </top>
      <bottom style="dashed">
        <color rgb="FF9CC2E5"/>
      </bottom>
      <diagonal/>
    </border>
    <border>
      <left style="medium">
        <color theme="4"/>
      </left>
      <right style="medium">
        <color theme="4"/>
      </right>
      <top style="dashed">
        <color rgb="FF9CC2E5"/>
      </top>
      <bottom style="medium">
        <color theme="4"/>
      </bottom>
      <diagonal/>
    </border>
    <border>
      <left style="medium">
        <color theme="4"/>
      </left>
      <right style="dashed">
        <color rgb="FF9CC2E5"/>
      </right>
      <top/>
      <bottom style="dashed">
        <color rgb="FF9CC2E5"/>
      </bottom>
      <diagonal/>
    </border>
    <border>
      <left style="medium">
        <color theme="4"/>
      </left>
      <right style="dashed">
        <color rgb="FF9CC2E5"/>
      </right>
      <top style="dashed">
        <color rgb="FF9CC2E5"/>
      </top>
      <bottom style="dashed">
        <color rgb="FF9CC2E5"/>
      </bottom>
      <diagonal/>
    </border>
    <border>
      <left style="medium">
        <color theme="4"/>
      </left>
      <right style="dashed">
        <color rgb="FF9CC2E5"/>
      </right>
      <top style="dashed">
        <color rgb="FF9CC2E5"/>
      </top>
      <bottom style="thick">
        <color rgb="FF5B9BD5"/>
      </bottom>
      <diagonal/>
    </border>
    <border>
      <left style="medium">
        <color theme="4"/>
      </left>
      <right style="dashed">
        <color rgb="FF9CC2E5"/>
      </right>
      <top style="medium">
        <color theme="4"/>
      </top>
      <bottom style="dashed">
        <color rgb="FF9CC2E5"/>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90">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2" xfId="0" applyBorder="1" applyAlignment="1">
      <alignment horizontal="left" vertical="top" wrapText="1"/>
    </xf>
    <xf numFmtId="0" fontId="0" fillId="0" borderId="10" xfId="0" applyBorder="1" applyAlignment="1">
      <alignment horizontal="left" vertical="top" wrapText="1"/>
    </xf>
    <xf numFmtId="0" fontId="0" fillId="0" borderId="33" xfId="0" applyBorder="1" applyAlignment="1">
      <alignment horizontal="left" vertical="top"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0"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29" fillId="0" borderId="0" xfId="0" applyNumberFormat="1" applyFont="1"/>
    <xf numFmtId="164" fontId="29" fillId="34" borderId="0" xfId="0" applyNumberFormat="1" applyFont="1" applyFill="1" applyAlignment="1">
      <alignment horizontal="right"/>
    </xf>
    <xf numFmtId="164" fontId="31" fillId="34" borderId="34" xfId="0" applyNumberFormat="1" applyFont="1" applyFill="1" applyBorder="1" applyAlignment="1">
      <alignment horizontal="right" vertical="center" wrapText="1"/>
    </xf>
    <xf numFmtId="164" fontId="16" fillId="34" borderId="35" xfId="0" applyNumberFormat="1" applyFont="1" applyFill="1" applyBorder="1" applyAlignment="1">
      <alignment horizontal="center" vertical="center" wrapText="1"/>
    </xf>
    <xf numFmtId="164" fontId="0" fillId="0" borderId="36" xfId="0" applyNumberFormat="1" applyFont="1" applyBorder="1" applyAlignment="1">
      <alignment horizontal="center" vertical="center" wrapText="1"/>
    </xf>
    <xf numFmtId="164" fontId="0" fillId="0" borderId="37" xfId="0" applyNumberFormat="1" applyFont="1" applyBorder="1" applyAlignment="1">
      <alignment horizontal="center" vertical="center" wrapText="1"/>
    </xf>
    <xf numFmtId="164" fontId="0" fillId="0" borderId="38" xfId="0" applyNumberFormat="1" applyFont="1" applyBorder="1" applyAlignment="1">
      <alignment horizontal="center" vertical="center" wrapText="1"/>
    </xf>
    <xf numFmtId="164" fontId="0" fillId="0" borderId="39" xfId="0" applyNumberFormat="1" applyFont="1" applyBorder="1" applyAlignment="1">
      <alignment horizontal="center" vertical="center" wrapText="1"/>
    </xf>
    <xf numFmtId="164" fontId="16" fillId="34" borderId="40" xfId="0" applyNumberFormat="1" applyFont="1" applyFill="1" applyBorder="1" applyAlignment="1">
      <alignment horizontal="center" vertical="center" wrapText="1"/>
    </xf>
    <xf numFmtId="164" fontId="0" fillId="0" borderId="44" xfId="0" applyNumberFormat="1" applyFont="1" applyBorder="1" applyAlignment="1">
      <alignment horizontal="center" vertical="center" wrapText="1"/>
    </xf>
    <xf numFmtId="164" fontId="13" fillId="35" borderId="45" xfId="0" applyNumberFormat="1" applyFont="1" applyFill="1" applyBorder="1" applyAlignment="1">
      <alignment horizontal="center" vertical="center" wrapText="1"/>
    </xf>
    <xf numFmtId="164" fontId="13" fillId="35" borderId="46" xfId="0" applyNumberFormat="1" applyFont="1" applyFill="1" applyBorder="1" applyAlignment="1">
      <alignment horizontal="center" vertical="center" wrapText="1"/>
    </xf>
    <xf numFmtId="164" fontId="19" fillId="34" borderId="48" xfId="0" applyNumberFormat="1" applyFont="1" applyFill="1" applyBorder="1" applyAlignment="1">
      <alignment horizontal="left" vertical="center" wrapText="1"/>
    </xf>
    <xf numFmtId="164" fontId="0" fillId="34" borderId="47" xfId="0" applyNumberFormat="1" applyFill="1" applyBorder="1"/>
    <xf numFmtId="164" fontId="19" fillId="34" borderId="49" xfId="0" applyNumberFormat="1" applyFont="1" applyFill="1" applyBorder="1" applyAlignment="1">
      <alignment horizontal="left" vertical="center" wrapText="1"/>
    </xf>
    <xf numFmtId="164" fontId="19" fillId="34" borderId="50" xfId="0" applyNumberFormat="1" applyFont="1" applyFill="1" applyBorder="1" applyAlignment="1">
      <alignment horizontal="left" vertical="center" wrapText="1"/>
    </xf>
    <xf numFmtId="164" fontId="19" fillId="34" borderId="51" xfId="0" applyNumberFormat="1" applyFont="1" applyFill="1" applyBorder="1" applyAlignment="1">
      <alignment horizontal="left" vertical="center" wrapText="1"/>
    </xf>
    <xf numFmtId="164" fontId="31" fillId="36" borderId="42" xfId="0" applyNumberFormat="1" applyFont="1" applyFill="1" applyBorder="1" applyAlignment="1">
      <alignment horizontal="center" vertical="center" wrapText="1"/>
    </xf>
    <xf numFmtId="164" fontId="31" fillId="36" borderId="43"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0" fillId="34" borderId="0" xfId="0" applyNumberFormat="1" applyFill="1" applyBorder="1"/>
    <xf numFmtId="164" fontId="16" fillId="36" borderId="53" xfId="0" applyNumberFormat="1" applyFont="1" applyFill="1" applyBorder="1" applyAlignment="1">
      <alignment horizontal="center" vertical="center" wrapText="1"/>
    </xf>
    <xf numFmtId="164" fontId="31" fillId="36" borderId="53" xfId="0" applyNumberFormat="1" applyFont="1" applyFill="1" applyBorder="1" applyAlignment="1">
      <alignment horizontal="center" vertical="center" wrapText="1"/>
    </xf>
    <xf numFmtId="164" fontId="16" fillId="36" borderId="54" xfId="0" applyNumberFormat="1" applyFont="1" applyFill="1" applyBorder="1" applyAlignment="1">
      <alignment horizontal="center" vertical="center" wrapText="1"/>
    </xf>
    <xf numFmtId="164" fontId="31" fillId="36" borderId="54" xfId="0" applyNumberFormat="1" applyFont="1" applyFill="1" applyBorder="1" applyAlignment="1">
      <alignment horizontal="center" vertical="center" wrapText="1"/>
    </xf>
    <xf numFmtId="164" fontId="0" fillId="34" borderId="0" xfId="0" applyNumberFormat="1" applyFill="1" applyBorder="1" applyAlignment="1">
      <alignment horizontal="center"/>
    </xf>
    <xf numFmtId="164" fontId="31" fillId="36" borderId="55" xfId="0" applyNumberFormat="1" applyFont="1" applyFill="1" applyBorder="1" applyAlignment="1">
      <alignment horizontal="center" vertical="center" wrapText="1"/>
    </xf>
    <xf numFmtId="164" fontId="13" fillId="35" borderId="56" xfId="0" applyNumberFormat="1" applyFont="1" applyFill="1" applyBorder="1" applyAlignment="1">
      <alignment horizontal="center" vertical="center" wrapText="1"/>
    </xf>
    <xf numFmtId="164" fontId="16" fillId="36" borderId="56"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wrapText="1"/>
    </xf>
    <xf numFmtId="164" fontId="31" fillId="36" borderId="57" xfId="0" applyNumberFormat="1" applyFont="1" applyFill="1" applyBorder="1" applyAlignment="1">
      <alignment horizontal="center" vertical="center" wrapText="1"/>
    </xf>
    <xf numFmtId="164" fontId="31" fillId="36" borderId="58" xfId="0" applyNumberFormat="1" applyFont="1" applyFill="1" applyBorder="1" applyAlignment="1">
      <alignment horizontal="center" vertical="center" wrapText="1"/>
    </xf>
    <xf numFmtId="164" fontId="16" fillId="36" borderId="59" xfId="0" applyNumberFormat="1" applyFont="1" applyFill="1" applyBorder="1" applyAlignment="1">
      <alignment horizontal="center" vertical="center" wrapText="1"/>
    </xf>
    <xf numFmtId="164" fontId="31" fillId="36" borderId="59" xfId="0" applyNumberFormat="1" applyFont="1" applyFill="1" applyBorder="1" applyAlignment="1">
      <alignment horizontal="center" vertical="center" wrapText="1"/>
    </xf>
    <xf numFmtId="164" fontId="16" fillId="36" borderId="60" xfId="0" applyNumberFormat="1" applyFont="1" applyFill="1" applyBorder="1" applyAlignment="1">
      <alignment horizontal="center" vertical="center" wrapText="1"/>
    </xf>
    <xf numFmtId="164" fontId="31" fillId="36" borderId="60" xfId="0" applyNumberFormat="1" applyFont="1" applyFill="1" applyBorder="1" applyAlignment="1">
      <alignment horizontal="center" vertical="center" wrapText="1"/>
    </xf>
    <xf numFmtId="164" fontId="19" fillId="34" borderId="61" xfId="0" applyNumberFormat="1" applyFont="1" applyFill="1" applyBorder="1" applyAlignment="1">
      <alignment horizontal="left" vertical="center" wrapText="1"/>
    </xf>
    <xf numFmtId="164" fontId="19" fillId="34" borderId="62" xfId="0" applyNumberFormat="1" applyFont="1" applyFill="1" applyBorder="1" applyAlignment="1">
      <alignment horizontal="left" vertical="center" wrapText="1"/>
    </xf>
    <xf numFmtId="164" fontId="19" fillId="34" borderId="63" xfId="0" applyNumberFormat="1" applyFont="1" applyFill="1" applyBorder="1" applyAlignment="1">
      <alignment horizontal="left" vertical="center" wrapText="1"/>
    </xf>
    <xf numFmtId="164" fontId="19" fillId="34" borderId="64" xfId="0" applyNumberFormat="1" applyFont="1" applyFill="1" applyBorder="1" applyAlignment="1">
      <alignment horizontal="left" vertical="center" wrapText="1"/>
    </xf>
    <xf numFmtId="164" fontId="16" fillId="0" borderId="41" xfId="0" applyNumberFormat="1" applyFont="1" applyFill="1" applyBorder="1" applyAlignment="1">
      <alignment horizontal="center" vertical="center" wrapText="1"/>
    </xf>
    <xf numFmtId="164" fontId="0" fillId="0" borderId="54" xfId="0" applyNumberFormat="1" applyFont="1" applyFill="1" applyBorder="1" applyAlignment="1">
      <alignment horizontal="center" vertical="center" wrapText="1"/>
    </xf>
    <xf numFmtId="164" fontId="0" fillId="0" borderId="53" xfId="0" applyNumberFormat="1" applyFont="1" applyFill="1" applyBorder="1" applyAlignment="1">
      <alignment horizontal="center" vertical="center" wrapText="1"/>
    </xf>
    <xf numFmtId="164" fontId="0" fillId="0" borderId="55" xfId="0" applyNumberFormat="1" applyFont="1" applyFill="1" applyBorder="1" applyAlignment="1">
      <alignment horizontal="center" vertical="center" wrapText="1"/>
    </xf>
    <xf numFmtId="0" fontId="32" fillId="0" borderId="10" xfId="49" applyBorder="1" applyAlignment="1">
      <alignment horizontal="left" vertical="top" wrapText="1"/>
    </xf>
    <xf numFmtId="164" fontId="19" fillId="34" borderId="0" xfId="0" applyNumberFormat="1" applyFont="1" applyFill="1" applyBorder="1" applyAlignment="1">
      <alignment horizontal="left" vertical="center" wrapText="1"/>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427" totalsRowShown="0" headerRowDxfId="12" dataDxfId="10" headerRowBorderDxfId="11" tableBorderDxfId="9" totalsRowBorderDxfId="8">
  <autoFilter ref="A6:H427" xr:uid="{11CAC4F8-4285-564F-A59B-30D70032CA34}"/>
  <sortState xmlns:xlrd2="http://schemas.microsoft.com/office/spreadsheetml/2017/richdata2" ref="A7:H242">
    <sortCondition descending="1" ref="E6:E319"/>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53"/>
  <sheetViews>
    <sheetView tabSelected="1" zoomScale="150" zoomScaleNormal="150" workbookViewId="0"/>
  </sheetViews>
  <sheetFormatPr baseColWidth="10" defaultColWidth="31.5" defaultRowHeight="15" x14ac:dyDescent="0.2"/>
  <cols>
    <col min="1" max="1" width="10.33203125" style="20" customWidth="1"/>
    <col min="2" max="2" width="29.5" style="20" bestFit="1" customWidth="1"/>
    <col min="3" max="3" width="16.6640625" style="21" customWidth="1"/>
    <col min="4" max="4" width="10" style="21" hidden="1" customWidth="1"/>
    <col min="5" max="7" width="16.6640625" style="21" customWidth="1"/>
    <col min="8" max="8" width="9.1640625" style="20" customWidth="1"/>
    <col min="9" max="12" width="8.5" style="20" customWidth="1"/>
    <col min="13" max="16384" width="31.5" style="20"/>
  </cols>
  <sheetData>
    <row r="1" spans="1:7" ht="19" x14ac:dyDescent="0.25">
      <c r="A1" s="19" t="s">
        <v>354</v>
      </c>
    </row>
    <row r="2" spans="1:7" s="23" customFormat="1" x14ac:dyDescent="0.2">
      <c r="A2" s="22" t="s">
        <v>1190</v>
      </c>
      <c r="C2" s="24"/>
      <c r="D2" s="24"/>
      <c r="E2" s="24"/>
      <c r="F2" s="24"/>
      <c r="G2" s="24"/>
    </row>
    <row r="3" spans="1:7" ht="16" thickBot="1" x14ac:dyDescent="0.25">
      <c r="B3" s="55"/>
      <c r="C3" s="60"/>
      <c r="F3" s="60"/>
    </row>
    <row r="4" spans="1:7" ht="28" customHeight="1" thickBot="1" x14ac:dyDescent="0.25">
      <c r="B4" s="62" t="s">
        <v>349</v>
      </c>
      <c r="C4" s="62" t="s">
        <v>856</v>
      </c>
      <c r="D4" s="63" t="s">
        <v>371</v>
      </c>
      <c r="E4" s="63" t="s">
        <v>359</v>
      </c>
      <c r="F4" s="20"/>
      <c r="G4" s="20"/>
    </row>
    <row r="5" spans="1:7" ht="16" x14ac:dyDescent="0.2">
      <c r="A5" s="48"/>
      <c r="B5" s="47" t="s">
        <v>377</v>
      </c>
      <c r="C5" s="78">
        <f>COUNTIFS('Advice Items'!$A$6:$A$4025,"Phase 1 | Receive &amp; Acknowledge")</f>
        <v>0</v>
      </c>
      <c r="D5" s="78">
        <f>COUNTIFS('Advice Items'!$A$6:$A$4025,"Phase 1 | Receive &amp; Acknowledge")</f>
        <v>0</v>
      </c>
      <c r="E5" s="61">
        <f>C5-D5</f>
        <v>0</v>
      </c>
      <c r="F5" s="55"/>
      <c r="G5" s="20"/>
    </row>
    <row r="6" spans="1:7" ht="16" x14ac:dyDescent="0.2">
      <c r="B6" s="49" t="s">
        <v>378</v>
      </c>
      <c r="C6" s="77">
        <f>COUNTIFS('Advice Items'!$G$6:$G$427,"Phase 2 | Understand Request")</f>
        <v>18</v>
      </c>
      <c r="D6" s="77">
        <f>COUNTIFS('Advice Items'!$G$6:$G$427,"Phase 2 | Understand Request")</f>
        <v>18</v>
      </c>
      <c r="E6" s="57">
        <f t="shared" ref="E6:E12" si="0">C6-D6</f>
        <v>0</v>
      </c>
      <c r="F6" s="20"/>
      <c r="G6" s="20"/>
    </row>
    <row r="7" spans="1:7" ht="16" x14ac:dyDescent="0.2">
      <c r="A7" s="48"/>
      <c r="B7" s="50" t="s">
        <v>383</v>
      </c>
      <c r="C7" s="77">
        <f>COUNTIFS('Advice Items'!$G$6:$G$4025,"Phase 3 | Evaluate &amp; Consider")</f>
        <v>17</v>
      </c>
      <c r="D7" s="77">
        <f>COUNTIFS('Advice Items'!$G$6:$G$4025,"Phase 3 | Evaluate &amp; Consider")</f>
        <v>17</v>
      </c>
      <c r="E7" s="57">
        <f t="shared" si="0"/>
        <v>0</v>
      </c>
      <c r="F7" s="55"/>
      <c r="G7" s="20"/>
    </row>
    <row r="8" spans="1:7" ht="16" x14ac:dyDescent="0.2">
      <c r="A8" s="48"/>
      <c r="B8" s="50" t="s">
        <v>824</v>
      </c>
      <c r="C8" s="77">
        <f>COUNTIFS('Advice Items'!$G$6:$G$4025,"Phase 3 | Deferred")</f>
        <v>0</v>
      </c>
      <c r="D8" s="77">
        <f>COUNTIFS('Advice Items'!$G$6:$G$4025,"Phase 3 | Deferred")</f>
        <v>0</v>
      </c>
      <c r="E8" s="57">
        <f t="shared" si="0"/>
        <v>0</v>
      </c>
      <c r="F8" s="20"/>
      <c r="G8" s="20"/>
    </row>
    <row r="9" spans="1:7" ht="16" x14ac:dyDescent="0.2">
      <c r="B9" s="49" t="s">
        <v>385</v>
      </c>
      <c r="C9" s="77">
        <f>COUNTIFS('Advice Items'!$G$6:$G$427,"Phase 4 | Implement")</f>
        <v>21</v>
      </c>
      <c r="D9" s="77">
        <f>COUNTIFS('Advice Items'!$G$6:$G$427,"Phase 4 | Implement")</f>
        <v>21</v>
      </c>
      <c r="E9" s="57">
        <f t="shared" si="0"/>
        <v>0</v>
      </c>
      <c r="F9" s="20"/>
      <c r="G9" s="20"/>
    </row>
    <row r="10" spans="1:7" ht="16" x14ac:dyDescent="0.2">
      <c r="B10" s="49" t="s">
        <v>825</v>
      </c>
      <c r="C10" s="77">
        <f>COUNTIFS('Advice Items'!$G$6:$G$4025,"Phase 4 | Deferred")</f>
        <v>7</v>
      </c>
      <c r="D10" s="77">
        <f>COUNTIFS('Advice Items'!$G$6:$G$4025,"Phase 4 | Deferred")</f>
        <v>7</v>
      </c>
      <c r="E10" s="57">
        <f t="shared" si="0"/>
        <v>0</v>
      </c>
      <c r="F10" s="20"/>
      <c r="G10" s="20"/>
    </row>
    <row r="11" spans="1:7" ht="17" thickBot="1" x14ac:dyDescent="0.25">
      <c r="B11" s="51" t="s">
        <v>387</v>
      </c>
      <c r="C11" s="76">
        <f>COUNTIFS('Advice Items'!$G$6:$G$4025,"Phase 5 | Close Request")</f>
        <v>30</v>
      </c>
      <c r="D11" s="76">
        <f>COUNTIFS('Advice Items'!$G$6:$G$4025,"Phase 5 | Close Request")</f>
        <v>30</v>
      </c>
      <c r="E11" s="59">
        <f t="shared" si="0"/>
        <v>0</v>
      </c>
      <c r="F11" s="55"/>
      <c r="G11" s="20"/>
    </row>
    <row r="12" spans="1:7" s="36" customFormat="1" ht="18" thickTop="1" thickBot="1" x14ac:dyDescent="0.25">
      <c r="B12" s="37" t="s">
        <v>855</v>
      </c>
      <c r="C12" s="75">
        <f>SUM(C5:C11)</f>
        <v>93</v>
      </c>
      <c r="D12" s="75">
        <f>SUM(D5:D11)</f>
        <v>93</v>
      </c>
      <c r="E12" s="52">
        <f t="shared" si="0"/>
        <v>0</v>
      </c>
    </row>
    <row r="13" spans="1:7" ht="18.75" customHeight="1" thickTop="1" x14ac:dyDescent="0.2">
      <c r="B13" s="80" t="s">
        <v>826</v>
      </c>
      <c r="C13" s="80"/>
      <c r="D13" s="80"/>
      <c r="E13" s="80"/>
      <c r="F13" s="80"/>
      <c r="G13" s="80"/>
    </row>
    <row r="14" spans="1:7" ht="18.75" customHeight="1" thickBot="1" x14ac:dyDescent="0.25">
      <c r="B14" s="54"/>
      <c r="C14" s="54"/>
      <c r="D14" s="54"/>
      <c r="E14" s="54"/>
      <c r="F14" s="54"/>
      <c r="G14" s="54"/>
    </row>
    <row r="15" spans="1:7" ht="28" customHeight="1" thickBot="1" x14ac:dyDescent="0.25">
      <c r="B15" s="62" t="s">
        <v>349</v>
      </c>
      <c r="C15" s="62" t="s">
        <v>355</v>
      </c>
      <c r="D15" s="63" t="s">
        <v>371</v>
      </c>
      <c r="E15" s="63" t="s">
        <v>359</v>
      </c>
      <c r="F15" s="20"/>
      <c r="G15" s="20"/>
    </row>
    <row r="16" spans="1:7" ht="16" x14ac:dyDescent="0.2">
      <c r="B16" s="71" t="s">
        <v>377</v>
      </c>
      <c r="C16" s="41">
        <f>COUNTIFS('Advice Items'!$A$6:$A$4025,"At-Large Advisory Committee (ALAC)",'Advice Items'!$G$6:$G$4025,"Phase 1 | Receive &amp; Acknowledge")</f>
        <v>0</v>
      </c>
      <c r="D16" s="67">
        <v>0</v>
      </c>
      <c r="E16" s="68">
        <f t="shared" ref="E16:E23" si="1">C16-D16</f>
        <v>0</v>
      </c>
      <c r="F16" s="20"/>
      <c r="G16" s="20"/>
    </row>
    <row r="17" spans="2:7" ht="16" x14ac:dyDescent="0.2">
      <c r="B17" s="72" t="s">
        <v>378</v>
      </c>
      <c r="C17" s="41">
        <f>COUNTIFS('Advice Items'!$A$6:$A$4025,"At-Large Advisory Committee (ALAC)",'Advice Items'!$G$6:$G$4025,"Phase 2 | Understand Request")</f>
        <v>0</v>
      </c>
      <c r="D17" s="56">
        <v>0</v>
      </c>
      <c r="E17" s="57">
        <f t="shared" si="1"/>
        <v>0</v>
      </c>
      <c r="F17" s="20"/>
      <c r="G17" s="20"/>
    </row>
    <row r="18" spans="2:7" ht="16" x14ac:dyDescent="0.2">
      <c r="B18" s="72" t="s">
        <v>383</v>
      </c>
      <c r="C18" s="41">
        <f>COUNTIFS('Advice Items'!$A$6:$A$4025,"At-Large Advisory Committee (ALAC)",'Advice Items'!$G$6:$G$4025,"Phase 3 | Evaluate &amp; Consider")</f>
        <v>8</v>
      </c>
      <c r="D18" s="56">
        <v>8</v>
      </c>
      <c r="E18" s="57">
        <f t="shared" si="1"/>
        <v>0</v>
      </c>
      <c r="F18" s="20"/>
      <c r="G18" s="20"/>
    </row>
    <row r="19" spans="2:7" ht="16" x14ac:dyDescent="0.2">
      <c r="B19" s="72" t="s">
        <v>824</v>
      </c>
      <c r="C19" s="41">
        <f>COUNTIFS('Advice Items'!$A$6:$A$4025,"At-Large Advisory Committee (ALAC)",'Advice Items'!$G$6:$G$4025,"Phase 3 | Deferred")</f>
        <v>0</v>
      </c>
      <c r="D19" s="56">
        <v>0</v>
      </c>
      <c r="E19" s="57">
        <f t="shared" si="1"/>
        <v>0</v>
      </c>
      <c r="F19" s="20"/>
      <c r="G19" s="20"/>
    </row>
    <row r="20" spans="2:7" ht="16" x14ac:dyDescent="0.2">
      <c r="B20" s="72" t="s">
        <v>385</v>
      </c>
      <c r="C20" s="41">
        <f>COUNTIFS('Advice Items'!$A$6:$A$4025,"At-Large Advisory Committee (ALAC)",'Advice Items'!$G$6:$G$4025,"Phase 4 | Implement")</f>
        <v>2</v>
      </c>
      <c r="D20" s="56">
        <v>2</v>
      </c>
      <c r="E20" s="57">
        <f t="shared" si="1"/>
        <v>0</v>
      </c>
      <c r="F20" s="20"/>
      <c r="G20" s="20"/>
    </row>
    <row r="21" spans="2:7" ht="16" x14ac:dyDescent="0.2">
      <c r="B21" s="72" t="s">
        <v>825</v>
      </c>
      <c r="C21" s="41">
        <f>COUNTIFS('Advice Items'!$A$6:$A$4025,"At-Large Advisory Committee (ALAC)",'Advice Items'!$G$6:$G$4025,"Phase 4 | Deferred")</f>
        <v>0</v>
      </c>
      <c r="D21" s="56">
        <v>0</v>
      </c>
      <c r="E21" s="57">
        <f t="shared" si="1"/>
        <v>0</v>
      </c>
      <c r="F21" s="20"/>
      <c r="G21" s="20"/>
    </row>
    <row r="22" spans="2:7" ht="17" thickBot="1" x14ac:dyDescent="0.25">
      <c r="B22" s="73" t="s">
        <v>387</v>
      </c>
      <c r="C22" s="64">
        <f>COUNTIFS('Advice Items'!$A$6:$A$4025,"At-Large Advisory Committee (ALAC)",'Advice Items'!$G$6:$G$4025,"Phase 5 | Close Request")</f>
        <v>0</v>
      </c>
      <c r="D22" s="69">
        <v>0</v>
      </c>
      <c r="E22" s="70">
        <f t="shared" si="1"/>
        <v>0</v>
      </c>
      <c r="F22" s="20"/>
      <c r="G22" s="20"/>
    </row>
    <row r="23" spans="2:7" ht="18" thickTop="1" thickBot="1" x14ac:dyDescent="0.25">
      <c r="B23" s="37" t="s">
        <v>855</v>
      </c>
      <c r="C23" s="38">
        <f>SUM(C16:C22)</f>
        <v>10</v>
      </c>
      <c r="D23" s="65">
        <v>10</v>
      </c>
      <c r="E23" s="66">
        <f t="shared" si="1"/>
        <v>0</v>
      </c>
      <c r="F23" s="20"/>
      <c r="G23" s="20"/>
    </row>
    <row r="24" spans="2:7" ht="16" thickTop="1" x14ac:dyDescent="0.2">
      <c r="B24" s="80" t="s">
        <v>826</v>
      </c>
      <c r="C24" s="80"/>
      <c r="D24" s="80"/>
      <c r="E24" s="80"/>
      <c r="F24" s="80"/>
      <c r="G24" s="80"/>
    </row>
    <row r="25" spans="2:7" ht="16" thickBot="1" x14ac:dyDescent="0.25">
      <c r="B25" s="54"/>
      <c r="C25" s="54"/>
      <c r="D25" s="54"/>
      <c r="E25" s="54"/>
      <c r="F25" s="54"/>
      <c r="G25" s="54"/>
    </row>
    <row r="26" spans="2:7" ht="28" customHeight="1" thickBot="1" x14ac:dyDescent="0.25">
      <c r="B26" s="62" t="s">
        <v>349</v>
      </c>
      <c r="C26" s="62" t="s">
        <v>356</v>
      </c>
      <c r="D26" s="63" t="s">
        <v>371</v>
      </c>
      <c r="E26" s="63" t="s">
        <v>359</v>
      </c>
      <c r="F26" s="20"/>
      <c r="G26" s="20"/>
    </row>
    <row r="27" spans="2:7" ht="16" x14ac:dyDescent="0.2">
      <c r="B27" s="74" t="s">
        <v>377</v>
      </c>
      <c r="C27" s="41">
        <f>COUNTIFS('Advice Items'!$A$6:$A$4025,"Root Server System Advisory Committee (RSSAC)",'Advice Items'!$G$6:$G$4025,"Phase 1 | Receive &amp; Acknowledge")</f>
        <v>0</v>
      </c>
      <c r="D27" s="67">
        <v>0</v>
      </c>
      <c r="E27" s="68">
        <f t="shared" ref="E27:E34" si="2">C27-D27</f>
        <v>0</v>
      </c>
      <c r="F27" s="20"/>
      <c r="G27" s="20"/>
    </row>
    <row r="28" spans="2:7" ht="16" x14ac:dyDescent="0.2">
      <c r="B28" s="72" t="s">
        <v>378</v>
      </c>
      <c r="C28" s="41">
        <f>COUNTIFS('Advice Items'!$A$6:$A$4025,"Root Server System Advisory Committee (RSSAC)",'Advice Items'!$G$6:$G$4025,"Phase 2 | Understand Request")</f>
        <v>0</v>
      </c>
      <c r="D28" s="56">
        <v>0</v>
      </c>
      <c r="E28" s="57">
        <f t="shared" si="2"/>
        <v>0</v>
      </c>
      <c r="F28" s="20"/>
      <c r="G28" s="20"/>
    </row>
    <row r="29" spans="2:7" ht="16" x14ac:dyDescent="0.2">
      <c r="B29" s="72" t="s">
        <v>383</v>
      </c>
      <c r="C29" s="41">
        <f>COUNTIFS('Advice Items'!$A$6:$A$4025,"Root Server System Advisory Committee (RSSAC)",'Advice Items'!$G$6:$G$4025,"Phase 3 | Evaluate &amp; Consider")</f>
        <v>7</v>
      </c>
      <c r="D29" s="56">
        <v>13</v>
      </c>
      <c r="E29" s="57">
        <f t="shared" si="2"/>
        <v>-6</v>
      </c>
      <c r="F29" s="20"/>
      <c r="G29" s="20"/>
    </row>
    <row r="30" spans="2:7" ht="16" x14ac:dyDescent="0.2">
      <c r="B30" s="72" t="s">
        <v>824</v>
      </c>
      <c r="C30" s="41">
        <f>COUNTIFS('Advice Items'!$A$6:$A$4025,"Root Server System Advisory Committee (RSSAC)",'Advice Items'!$G$6:$G$4025,"Phase 3 | Deferred")</f>
        <v>0</v>
      </c>
      <c r="D30" s="56">
        <v>0</v>
      </c>
      <c r="E30" s="57">
        <f t="shared" si="2"/>
        <v>0</v>
      </c>
      <c r="F30" s="20"/>
      <c r="G30" s="20"/>
    </row>
    <row r="31" spans="2:7" ht="16" x14ac:dyDescent="0.2">
      <c r="B31" s="72" t="s">
        <v>385</v>
      </c>
      <c r="C31" s="41">
        <f>COUNTIFS('Advice Items'!$A$6:$A$4025,"Root Server System Advisory Committee (RSSAC)",'Advice Items'!$G$6:$G$4025,"Phase 4 | Implement")</f>
        <v>6</v>
      </c>
      <c r="D31" s="56">
        <v>1</v>
      </c>
      <c r="E31" s="57">
        <f t="shared" si="2"/>
        <v>5</v>
      </c>
      <c r="F31" s="20"/>
      <c r="G31" s="20"/>
    </row>
    <row r="32" spans="2:7" ht="16" x14ac:dyDescent="0.2">
      <c r="B32" s="72" t="s">
        <v>825</v>
      </c>
      <c r="C32" s="41">
        <f>COUNTIFS('Advice Items'!$A$6:$A$4025,"Root Server System Advisory Committee (RSSAC)",'Advice Items'!$G$6:$G$4025,"Phase 4 | Deferred")</f>
        <v>0</v>
      </c>
      <c r="D32" s="56">
        <v>0</v>
      </c>
      <c r="E32" s="57">
        <f t="shared" si="2"/>
        <v>0</v>
      </c>
      <c r="F32" s="20"/>
      <c r="G32" s="20"/>
    </row>
    <row r="33" spans="2:7" ht="17" thickBot="1" x14ac:dyDescent="0.25">
      <c r="B33" s="73" t="s">
        <v>387</v>
      </c>
      <c r="C33" s="64">
        <f>COUNTIFS('Advice Items'!$A$6:$A$4025,"Root Server System Advisory Committee (RSSAC)",'Advice Items'!$G$6:$G$4025,"Phase 5 | Close Request")</f>
        <v>2</v>
      </c>
      <c r="D33" s="58">
        <v>1</v>
      </c>
      <c r="E33" s="59">
        <f t="shared" si="2"/>
        <v>1</v>
      </c>
      <c r="F33" s="20"/>
      <c r="G33" s="20"/>
    </row>
    <row r="34" spans="2:7" ht="18" thickTop="1" thickBot="1" x14ac:dyDescent="0.25">
      <c r="B34" s="37" t="s">
        <v>855</v>
      </c>
      <c r="C34" s="38">
        <f>SUM(C27:C33)</f>
        <v>15</v>
      </c>
      <c r="D34" s="53">
        <v>15</v>
      </c>
      <c r="E34" s="52">
        <f t="shared" si="2"/>
        <v>0</v>
      </c>
      <c r="F34" s="20"/>
      <c r="G34" s="20"/>
    </row>
    <row r="35" spans="2:7" ht="16" thickTop="1" x14ac:dyDescent="0.2">
      <c r="B35" s="80" t="s">
        <v>826</v>
      </c>
      <c r="C35" s="80"/>
      <c r="D35" s="80"/>
      <c r="E35" s="80"/>
      <c r="F35" s="80"/>
      <c r="G35" s="80"/>
    </row>
    <row r="36" spans="2:7" ht="16" thickBot="1" x14ac:dyDescent="0.25">
      <c r="B36" s="54"/>
      <c r="C36" s="54"/>
      <c r="D36" s="54"/>
      <c r="E36" s="54"/>
      <c r="F36" s="54"/>
      <c r="G36" s="54"/>
    </row>
    <row r="37" spans="2:7" ht="28" customHeight="1" thickBot="1" x14ac:dyDescent="0.25">
      <c r="B37" s="46" t="s">
        <v>349</v>
      </c>
      <c r="C37" s="45" t="s">
        <v>357</v>
      </c>
      <c r="D37" s="63" t="s">
        <v>371</v>
      </c>
      <c r="E37" s="63" t="s">
        <v>359</v>
      </c>
      <c r="F37" s="20"/>
      <c r="G37" s="20"/>
    </row>
    <row r="38" spans="2:7" ht="16" x14ac:dyDescent="0.2">
      <c r="B38" s="49" t="s">
        <v>377</v>
      </c>
      <c r="C38" s="44">
        <f>COUNTIFS('Advice Items'!$A$6:$A$4025,"Security and Stability Advisory Committee (SSAC)",'Advice Items'!$G$6:$G$4025,"Phase 1 | Receive &amp; Acknowledge")</f>
        <v>0</v>
      </c>
      <c r="D38" s="67">
        <v>0</v>
      </c>
      <c r="E38" s="68">
        <f t="shared" ref="E38:E45" si="3">C38-D38</f>
        <v>0</v>
      </c>
      <c r="F38" s="20"/>
      <c r="G38" s="20"/>
    </row>
    <row r="39" spans="2:7" ht="16" x14ac:dyDescent="0.2">
      <c r="B39" s="49" t="s">
        <v>378</v>
      </c>
      <c r="C39" s="42">
        <f>COUNTIFS('Advice Items'!$A$6:$A$4025,"Security and Stability Advisory Committee (SSAC)",'Advice Items'!$G$6:$G$4025,"Phase 2 | Understand Request")</f>
        <v>9</v>
      </c>
      <c r="D39" s="56">
        <v>8</v>
      </c>
      <c r="E39" s="57">
        <f t="shared" si="3"/>
        <v>1</v>
      </c>
      <c r="F39" s="20"/>
      <c r="G39" s="20"/>
    </row>
    <row r="40" spans="2:7" ht="16" x14ac:dyDescent="0.2">
      <c r="B40" s="49" t="s">
        <v>383</v>
      </c>
      <c r="C40" s="42">
        <f>COUNTIFS('Advice Items'!$A$6:$A$4025,"Security and Stability Advisory Committee (SSAC)",'Advice Items'!$G$6:$G$4025,"Phase 3 | Evaluate &amp; Consider")</f>
        <v>2</v>
      </c>
      <c r="D40" s="56">
        <v>2</v>
      </c>
      <c r="E40" s="57">
        <f t="shared" si="3"/>
        <v>0</v>
      </c>
      <c r="F40" s="20"/>
      <c r="G40" s="20"/>
    </row>
    <row r="41" spans="2:7" ht="16" x14ac:dyDescent="0.2">
      <c r="B41" s="49" t="s">
        <v>824</v>
      </c>
      <c r="C41" s="42">
        <f>COUNTIFS('Advice Items'!$A$6:$A$4025,"Security and Stability Advisory Committee (SSAC)",'Advice Items'!$G$6:$G$4025,"Phase 3 | Deferred")</f>
        <v>0</v>
      </c>
      <c r="D41" s="56">
        <v>0</v>
      </c>
      <c r="E41" s="57">
        <f t="shared" si="3"/>
        <v>0</v>
      </c>
      <c r="F41" s="20"/>
      <c r="G41" s="20"/>
    </row>
    <row r="42" spans="2:7" ht="16" x14ac:dyDescent="0.2">
      <c r="B42" s="49" t="s">
        <v>385</v>
      </c>
      <c r="C42" s="41">
        <f>COUNTIFS('Advice Items'!$A$6:$A$4025,"Security and Stability Advisory Committee (SSAC)",'Advice Items'!$G$6:$G$4025,"Phase 4 | Implement")</f>
        <v>13</v>
      </c>
      <c r="D42" s="56">
        <v>11</v>
      </c>
      <c r="E42" s="57">
        <f t="shared" si="3"/>
        <v>2</v>
      </c>
      <c r="F42" s="20"/>
      <c r="G42" s="20"/>
    </row>
    <row r="43" spans="2:7" ht="16" x14ac:dyDescent="0.2">
      <c r="B43" s="49" t="s">
        <v>825</v>
      </c>
      <c r="C43" s="39">
        <f>COUNTIFS('Advice Items'!$A$6:$A$4025,"Security and Stability Advisory Committee (SSAC)",'Advice Items'!$G$6:$G$4025,"Phase 4 | Deferred")</f>
        <v>7</v>
      </c>
      <c r="D43" s="56">
        <v>10</v>
      </c>
      <c r="E43" s="57">
        <f t="shared" si="3"/>
        <v>-3</v>
      </c>
      <c r="F43" s="20"/>
      <c r="G43" s="20"/>
    </row>
    <row r="44" spans="2:7" ht="17" thickBot="1" x14ac:dyDescent="0.25">
      <c r="B44" s="51" t="s">
        <v>387</v>
      </c>
      <c r="C44" s="40">
        <f>COUNTIFS('Advice Items'!$A$6:$A$4025,"Security and Stability Advisory Committee (SSAC)",'Advice Items'!$G$6:$G$4025,"Phase 5 | Close Request")</f>
        <v>28</v>
      </c>
      <c r="D44" s="58">
        <v>27</v>
      </c>
      <c r="E44" s="59">
        <f t="shared" si="3"/>
        <v>1</v>
      </c>
      <c r="F44" s="20"/>
      <c r="G44" s="20"/>
    </row>
    <row r="45" spans="2:7" ht="18" thickTop="1" thickBot="1" x14ac:dyDescent="0.25">
      <c r="B45" s="37" t="s">
        <v>855</v>
      </c>
      <c r="C45" s="43">
        <f>SUM(C38:C44)</f>
        <v>59</v>
      </c>
      <c r="D45" s="53">
        <v>58</v>
      </c>
      <c r="E45" s="52">
        <f t="shared" si="3"/>
        <v>1</v>
      </c>
      <c r="F45" s="20"/>
      <c r="G45" s="20"/>
    </row>
    <row r="46" spans="2:7" ht="16" thickTop="1" x14ac:dyDescent="0.2">
      <c r="B46" s="80" t="s">
        <v>826</v>
      </c>
      <c r="C46" s="80"/>
      <c r="D46" s="80"/>
      <c r="E46" s="80"/>
      <c r="F46" s="80"/>
      <c r="G46" s="80"/>
    </row>
    <row r="47" spans="2:7" ht="16" thickBot="1" x14ac:dyDescent="0.25"/>
    <row r="48" spans="2:7" ht="32" thickBot="1" x14ac:dyDescent="0.25">
      <c r="B48" s="25" t="s">
        <v>400</v>
      </c>
      <c r="C48" s="26" t="s">
        <v>403</v>
      </c>
    </row>
    <row r="49" spans="2:3" ht="16" x14ac:dyDescent="0.2">
      <c r="B49" s="27" t="s">
        <v>355</v>
      </c>
      <c r="C49" s="28">
        <v>0</v>
      </c>
    </row>
    <row r="50" spans="2:3" ht="16" x14ac:dyDescent="0.2">
      <c r="B50" s="29" t="s">
        <v>356</v>
      </c>
      <c r="C50" s="30">
        <v>8</v>
      </c>
    </row>
    <row r="51" spans="2:3" ht="17" thickBot="1" x14ac:dyDescent="0.25">
      <c r="B51" s="31" t="s">
        <v>357</v>
      </c>
      <c r="C51" s="32">
        <v>2</v>
      </c>
    </row>
    <row r="52" spans="2:3" ht="19" thickTop="1" thickBot="1" x14ac:dyDescent="0.25">
      <c r="B52" s="33" t="s">
        <v>358</v>
      </c>
      <c r="C52" s="34">
        <f>SUM(C49:C51)</f>
        <v>10</v>
      </c>
    </row>
    <row r="53" spans="2:3" ht="16" thickTop="1" x14ac:dyDescent="0.2"/>
  </sheetData>
  <mergeCells count="4">
    <mergeCell ref="B13:G13"/>
    <mergeCell ref="B24:G24"/>
    <mergeCell ref="B35:G35"/>
    <mergeCell ref="B46:G46"/>
  </mergeCells>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27"/>
  <sheetViews>
    <sheetView showGridLines="0" zoomScale="130" zoomScaleNormal="130" zoomScaleSheetLayoutView="100" zoomScalePageLayoutView="40" workbookViewId="0"/>
  </sheetViews>
  <sheetFormatPr baseColWidth="10" defaultColWidth="8.83203125" defaultRowHeight="15" x14ac:dyDescent="0.2"/>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x14ac:dyDescent="0.25">
      <c r="A1" s="8" t="s">
        <v>351</v>
      </c>
      <c r="E1" s="15"/>
      <c r="G1" s="2"/>
    </row>
    <row r="2" spans="1:8" s="1" customFormat="1" x14ac:dyDescent="0.2">
      <c r="A2" s="4" t="s">
        <v>352</v>
      </c>
      <c r="E2" s="15"/>
      <c r="G2" s="2"/>
    </row>
    <row r="3" spans="1:8" s="1" customFormat="1" x14ac:dyDescent="0.2">
      <c r="A3" s="4" t="str">
        <f>'Updated Summary'!A2</f>
        <v>As of 31 March 2021</v>
      </c>
      <c r="E3" s="15"/>
      <c r="G3" s="2"/>
    </row>
    <row r="6" spans="1:8" ht="37" customHeight="1" x14ac:dyDescent="0.2">
      <c r="A6" s="12" t="s">
        <v>346</v>
      </c>
      <c r="B6" s="13" t="s">
        <v>778</v>
      </c>
      <c r="C6" s="13" t="s">
        <v>347</v>
      </c>
      <c r="D6" s="13" t="s">
        <v>845</v>
      </c>
      <c r="E6" s="17" t="s">
        <v>0</v>
      </c>
      <c r="F6" s="13" t="s">
        <v>348</v>
      </c>
      <c r="G6" s="13" t="s">
        <v>349</v>
      </c>
      <c r="H6" s="14" t="s">
        <v>350</v>
      </c>
    </row>
    <row r="7" spans="1:8" ht="80" x14ac:dyDescent="0.2">
      <c r="A7" s="9" t="s">
        <v>77</v>
      </c>
      <c r="B7" s="10" t="s">
        <v>1191</v>
      </c>
      <c r="C7" s="79" t="s">
        <v>1192</v>
      </c>
      <c r="D7" s="10" t="s">
        <v>1193</v>
      </c>
      <c r="E7" s="18">
        <v>44277</v>
      </c>
      <c r="F7" s="10" t="s">
        <v>1194</v>
      </c>
      <c r="G7" s="10" t="s">
        <v>854</v>
      </c>
      <c r="H7" s="11" t="s">
        <v>1195</v>
      </c>
    </row>
    <row r="8" spans="1:8" ht="112" x14ac:dyDescent="0.2">
      <c r="A8" s="9" t="s">
        <v>77</v>
      </c>
      <c r="B8" s="10" t="s">
        <v>1196</v>
      </c>
      <c r="C8" s="79" t="s">
        <v>1197</v>
      </c>
      <c r="D8" s="10" t="s">
        <v>1198</v>
      </c>
      <c r="E8" s="18">
        <v>44274</v>
      </c>
      <c r="F8" s="10" t="s">
        <v>1199</v>
      </c>
      <c r="G8" s="10" t="s">
        <v>378</v>
      </c>
      <c r="H8" s="11" t="s">
        <v>1200</v>
      </c>
    </row>
    <row r="9" spans="1:8" ht="64" x14ac:dyDescent="0.2">
      <c r="A9" s="9" t="s">
        <v>1201</v>
      </c>
      <c r="B9" s="10" t="s">
        <v>1202</v>
      </c>
      <c r="C9" s="79" t="s">
        <v>1203</v>
      </c>
      <c r="D9" s="10" t="s">
        <v>1204</v>
      </c>
      <c r="E9" s="18">
        <v>44239</v>
      </c>
      <c r="F9" s="10" t="s">
        <v>1205</v>
      </c>
      <c r="G9" s="10" t="s">
        <v>378</v>
      </c>
      <c r="H9" s="11" t="s">
        <v>1206</v>
      </c>
    </row>
    <row r="10" spans="1:8" ht="96" x14ac:dyDescent="0.2">
      <c r="A10" s="9" t="s">
        <v>1201</v>
      </c>
      <c r="B10" s="10" t="s">
        <v>1202</v>
      </c>
      <c r="C10" s="79" t="s">
        <v>1203</v>
      </c>
      <c r="D10" s="10" t="s">
        <v>1207</v>
      </c>
      <c r="E10" s="18">
        <v>44239</v>
      </c>
      <c r="F10" s="10" t="s">
        <v>1208</v>
      </c>
      <c r="G10" s="10" t="s">
        <v>378</v>
      </c>
      <c r="H10" s="11" t="s">
        <v>1209</v>
      </c>
    </row>
    <row r="11" spans="1:8" ht="64" x14ac:dyDescent="0.2">
      <c r="A11" s="9" t="s">
        <v>1201</v>
      </c>
      <c r="B11" s="10" t="s">
        <v>1202</v>
      </c>
      <c r="C11" s="79" t="s">
        <v>1203</v>
      </c>
      <c r="D11" s="10" t="s">
        <v>1210</v>
      </c>
      <c r="E11" s="18">
        <v>44239</v>
      </c>
      <c r="F11" s="10" t="s">
        <v>1211</v>
      </c>
      <c r="G11" s="10" t="s">
        <v>378</v>
      </c>
      <c r="H11" s="11" t="s">
        <v>1212</v>
      </c>
    </row>
    <row r="12" spans="1:8" ht="64" x14ac:dyDescent="0.2">
      <c r="A12" s="9" t="s">
        <v>1201</v>
      </c>
      <c r="B12" s="10" t="s">
        <v>1202</v>
      </c>
      <c r="C12" s="79" t="s">
        <v>1203</v>
      </c>
      <c r="D12" s="10" t="s">
        <v>1213</v>
      </c>
      <c r="E12" s="18">
        <v>44239</v>
      </c>
      <c r="F12" s="10" t="s">
        <v>1214</v>
      </c>
      <c r="G12" s="10" t="s">
        <v>378</v>
      </c>
      <c r="H12" s="11" t="s">
        <v>1215</v>
      </c>
    </row>
    <row r="13" spans="1:8" ht="128" x14ac:dyDescent="0.2">
      <c r="A13" s="9" t="s">
        <v>77</v>
      </c>
      <c r="B13" s="10" t="s">
        <v>1170</v>
      </c>
      <c r="C13" s="79" t="s">
        <v>1171</v>
      </c>
      <c r="D13" s="10" t="s">
        <v>1172</v>
      </c>
      <c r="E13" s="18">
        <v>44238</v>
      </c>
      <c r="F13" s="10" t="s">
        <v>1173</v>
      </c>
      <c r="G13" s="10" t="s">
        <v>378</v>
      </c>
      <c r="H13" s="11" t="s">
        <v>1174</v>
      </c>
    </row>
    <row r="14" spans="1:8" ht="64" x14ac:dyDescent="0.2">
      <c r="A14" s="9" t="s">
        <v>77</v>
      </c>
      <c r="B14" s="10" t="s">
        <v>1170</v>
      </c>
      <c r="C14" s="79" t="s">
        <v>1171</v>
      </c>
      <c r="D14" s="10" t="s">
        <v>1175</v>
      </c>
      <c r="E14" s="18">
        <v>44238</v>
      </c>
      <c r="F14" s="10" t="s">
        <v>1176</v>
      </c>
      <c r="G14" s="10" t="s">
        <v>378</v>
      </c>
      <c r="H14" s="11" t="s">
        <v>1174</v>
      </c>
    </row>
    <row r="15" spans="1:8" ht="80" x14ac:dyDescent="0.2">
      <c r="A15" s="9" t="s">
        <v>77</v>
      </c>
      <c r="B15" s="10" t="s">
        <v>1170</v>
      </c>
      <c r="C15" s="79" t="s">
        <v>1171</v>
      </c>
      <c r="D15" s="10" t="s">
        <v>1177</v>
      </c>
      <c r="E15" s="18">
        <v>44238</v>
      </c>
      <c r="F15" s="10" t="s">
        <v>1178</v>
      </c>
      <c r="G15" s="10" t="s">
        <v>378</v>
      </c>
      <c r="H15" s="11" t="s">
        <v>1174</v>
      </c>
    </row>
    <row r="16" spans="1:8" ht="80" x14ac:dyDescent="0.2">
      <c r="A16" s="9" t="s">
        <v>77</v>
      </c>
      <c r="B16" s="10" t="s">
        <v>1170</v>
      </c>
      <c r="C16" s="79" t="s">
        <v>1171</v>
      </c>
      <c r="D16" s="10" t="s">
        <v>1179</v>
      </c>
      <c r="E16" s="18">
        <v>44238</v>
      </c>
      <c r="F16" s="10" t="s">
        <v>1180</v>
      </c>
      <c r="G16" s="10" t="s">
        <v>378</v>
      </c>
      <c r="H16" s="11" t="s">
        <v>1174</v>
      </c>
    </row>
    <row r="17" spans="1:8" ht="64" x14ac:dyDescent="0.2">
      <c r="A17" s="9" t="s">
        <v>77</v>
      </c>
      <c r="B17" s="10" t="s">
        <v>1170</v>
      </c>
      <c r="C17" s="79" t="s">
        <v>1171</v>
      </c>
      <c r="D17" s="10" t="s">
        <v>1181</v>
      </c>
      <c r="E17" s="18">
        <v>44238</v>
      </c>
      <c r="F17" s="10" t="s">
        <v>1182</v>
      </c>
      <c r="G17" s="10" t="s">
        <v>378</v>
      </c>
      <c r="H17" s="11" t="s">
        <v>1174</v>
      </c>
    </row>
    <row r="18" spans="1:8" ht="48" x14ac:dyDescent="0.2">
      <c r="A18" s="9" t="s">
        <v>77</v>
      </c>
      <c r="B18" s="10" t="s">
        <v>1170</v>
      </c>
      <c r="C18" s="79" t="s">
        <v>1171</v>
      </c>
      <c r="D18" s="10" t="s">
        <v>1183</v>
      </c>
      <c r="E18" s="18">
        <v>44238</v>
      </c>
      <c r="F18" s="10" t="s">
        <v>1184</v>
      </c>
      <c r="G18" s="10" t="s">
        <v>378</v>
      </c>
      <c r="H18" s="11" t="s">
        <v>1174</v>
      </c>
    </row>
    <row r="19" spans="1:8" ht="48" x14ac:dyDescent="0.2">
      <c r="A19" s="9" t="s">
        <v>77</v>
      </c>
      <c r="B19" s="10" t="s">
        <v>1170</v>
      </c>
      <c r="C19" s="79" t="s">
        <v>1171</v>
      </c>
      <c r="D19" s="10" t="s">
        <v>1185</v>
      </c>
      <c r="E19" s="18">
        <v>44238</v>
      </c>
      <c r="F19" s="10" t="s">
        <v>1186</v>
      </c>
      <c r="G19" s="10" t="s">
        <v>378</v>
      </c>
      <c r="H19" s="11" t="s">
        <v>1174</v>
      </c>
    </row>
    <row r="20" spans="1:8" ht="224" x14ac:dyDescent="0.2">
      <c r="A20" s="9" t="s">
        <v>1201</v>
      </c>
      <c r="B20" s="10" t="s">
        <v>1216</v>
      </c>
      <c r="C20" s="79" t="s">
        <v>1217</v>
      </c>
      <c r="D20" s="10" t="s">
        <v>1218</v>
      </c>
      <c r="E20" s="18">
        <v>44231</v>
      </c>
      <c r="F20" s="10" t="s">
        <v>1219</v>
      </c>
      <c r="G20" s="10" t="s">
        <v>378</v>
      </c>
      <c r="H20" s="11" t="s">
        <v>1220</v>
      </c>
    </row>
    <row r="21" spans="1:8" ht="112" x14ac:dyDescent="0.2">
      <c r="A21" s="9" t="s">
        <v>1201</v>
      </c>
      <c r="B21" s="10" t="s">
        <v>1216</v>
      </c>
      <c r="C21" s="79" t="s">
        <v>1217</v>
      </c>
      <c r="D21" s="10" t="s">
        <v>1221</v>
      </c>
      <c r="E21" s="18">
        <v>44231</v>
      </c>
      <c r="F21" s="10" t="s">
        <v>1222</v>
      </c>
      <c r="G21" s="10" t="s">
        <v>378</v>
      </c>
      <c r="H21" s="11" t="s">
        <v>1223</v>
      </c>
    </row>
    <row r="22" spans="1:8" ht="128" x14ac:dyDescent="0.2">
      <c r="A22" s="9" t="s">
        <v>1201</v>
      </c>
      <c r="B22" s="10" t="s">
        <v>1216</v>
      </c>
      <c r="C22" s="79" t="s">
        <v>1217</v>
      </c>
      <c r="D22" s="10" t="s">
        <v>1224</v>
      </c>
      <c r="E22" s="18">
        <v>44231</v>
      </c>
      <c r="F22" s="10" t="s">
        <v>1225</v>
      </c>
      <c r="G22" s="10" t="s">
        <v>378</v>
      </c>
      <c r="H22" s="11" t="s">
        <v>1226</v>
      </c>
    </row>
    <row r="23" spans="1:8" ht="96" x14ac:dyDescent="0.2">
      <c r="A23" s="9" t="s">
        <v>1201</v>
      </c>
      <c r="B23" s="10" t="s">
        <v>1216</v>
      </c>
      <c r="C23" s="79" t="s">
        <v>1217</v>
      </c>
      <c r="D23" s="10" t="s">
        <v>1227</v>
      </c>
      <c r="E23" s="18">
        <v>44231</v>
      </c>
      <c r="F23" s="10" t="s">
        <v>1228</v>
      </c>
      <c r="G23" s="10" t="s">
        <v>378</v>
      </c>
      <c r="H23" s="11" t="s">
        <v>1229</v>
      </c>
    </row>
    <row r="24" spans="1:8" ht="48" x14ac:dyDescent="0.2">
      <c r="A24" s="9" t="s">
        <v>1201</v>
      </c>
      <c r="B24" s="10" t="s">
        <v>1216</v>
      </c>
      <c r="C24" s="79" t="s">
        <v>1217</v>
      </c>
      <c r="D24" s="10" t="s">
        <v>1230</v>
      </c>
      <c r="E24" s="18">
        <v>44231</v>
      </c>
      <c r="F24" s="10" t="s">
        <v>1231</v>
      </c>
      <c r="G24" s="10" t="s">
        <v>378</v>
      </c>
      <c r="H24" s="11" t="s">
        <v>1232</v>
      </c>
    </row>
    <row r="25" spans="1:8" ht="128" x14ac:dyDescent="0.2">
      <c r="A25" s="9" t="s">
        <v>1</v>
      </c>
      <c r="B25" s="10" t="s">
        <v>1157</v>
      </c>
      <c r="C25" s="79" t="s">
        <v>1158</v>
      </c>
      <c r="D25" s="10" t="s">
        <v>1159</v>
      </c>
      <c r="E25" s="18">
        <v>44181</v>
      </c>
      <c r="F25" s="10" t="s">
        <v>1160</v>
      </c>
      <c r="G25" s="10" t="s">
        <v>854</v>
      </c>
      <c r="H25" s="11" t="s">
        <v>1161</v>
      </c>
    </row>
    <row r="26" spans="1:8" ht="80" x14ac:dyDescent="0.2">
      <c r="A26" s="9" t="s">
        <v>1</v>
      </c>
      <c r="B26" s="10" t="s">
        <v>1152</v>
      </c>
      <c r="C26" s="79" t="s">
        <v>1153</v>
      </c>
      <c r="D26" s="10" t="s">
        <v>1154</v>
      </c>
      <c r="E26" s="18">
        <v>44167</v>
      </c>
      <c r="F26" s="10" t="s">
        <v>1155</v>
      </c>
      <c r="G26" s="10" t="s">
        <v>854</v>
      </c>
      <c r="H26" s="11" t="s">
        <v>1156</v>
      </c>
    </row>
    <row r="27" spans="1:8" ht="96" x14ac:dyDescent="0.2">
      <c r="A27" s="9" t="s">
        <v>1</v>
      </c>
      <c r="B27" s="10" t="s">
        <v>1147</v>
      </c>
      <c r="C27" s="79" t="s">
        <v>1148</v>
      </c>
      <c r="D27" s="10" t="s">
        <v>1149</v>
      </c>
      <c r="E27" s="18">
        <v>44160</v>
      </c>
      <c r="F27" s="10" t="s">
        <v>1150</v>
      </c>
      <c r="G27" s="10" t="s">
        <v>854</v>
      </c>
      <c r="H27" s="11" t="s">
        <v>1151</v>
      </c>
    </row>
    <row r="28" spans="1:8" ht="64" x14ac:dyDescent="0.2">
      <c r="A28" s="9" t="s">
        <v>77</v>
      </c>
      <c r="B28" s="10" t="s">
        <v>959</v>
      </c>
      <c r="C28" s="79" t="s">
        <v>960</v>
      </c>
      <c r="D28" s="10" t="s">
        <v>951</v>
      </c>
      <c r="E28" s="18">
        <v>44092</v>
      </c>
      <c r="F28" s="10" t="s">
        <v>952</v>
      </c>
      <c r="G28" s="10" t="s">
        <v>378</v>
      </c>
      <c r="H28" s="11" t="s">
        <v>953</v>
      </c>
    </row>
    <row r="29" spans="1:8" ht="96" x14ac:dyDescent="0.2">
      <c r="A29" s="9" t="s">
        <v>1</v>
      </c>
      <c r="B29" s="10" t="s">
        <v>961</v>
      </c>
      <c r="C29" s="79" t="s">
        <v>962</v>
      </c>
      <c r="D29" s="10" t="s">
        <v>954</v>
      </c>
      <c r="E29" s="18">
        <v>44082</v>
      </c>
      <c r="F29" s="10" t="s">
        <v>853</v>
      </c>
      <c r="G29" s="10" t="s">
        <v>854</v>
      </c>
      <c r="H29" s="11" t="s">
        <v>955</v>
      </c>
    </row>
    <row r="30" spans="1:8" ht="64" x14ac:dyDescent="0.2">
      <c r="A30" s="9" t="s">
        <v>1</v>
      </c>
      <c r="B30" s="10" t="s">
        <v>937</v>
      </c>
      <c r="C30" s="79" t="s">
        <v>938</v>
      </c>
      <c r="D30" s="10" t="s">
        <v>939</v>
      </c>
      <c r="E30" s="18">
        <v>43999</v>
      </c>
      <c r="F30" s="10" t="s">
        <v>940</v>
      </c>
      <c r="G30" s="10" t="s">
        <v>854</v>
      </c>
      <c r="H30" s="11" t="s">
        <v>941</v>
      </c>
    </row>
    <row r="31" spans="1:8" ht="208" x14ac:dyDescent="0.2">
      <c r="A31" s="9" t="s">
        <v>1</v>
      </c>
      <c r="B31" s="10" t="s">
        <v>942</v>
      </c>
      <c r="C31" s="79" t="s">
        <v>943</v>
      </c>
      <c r="D31" s="10" t="s">
        <v>944</v>
      </c>
      <c r="E31" s="18">
        <v>43984</v>
      </c>
      <c r="F31" s="10" t="s">
        <v>945</v>
      </c>
      <c r="G31" s="10" t="s">
        <v>854</v>
      </c>
      <c r="H31" s="11" t="s">
        <v>946</v>
      </c>
    </row>
    <row r="32" spans="1:8" ht="160" x14ac:dyDescent="0.2">
      <c r="A32" s="9" t="s">
        <v>1</v>
      </c>
      <c r="B32" s="10" t="s">
        <v>927</v>
      </c>
      <c r="C32" s="79" t="s">
        <v>928</v>
      </c>
      <c r="D32" s="10" t="s">
        <v>929</v>
      </c>
      <c r="E32" s="18">
        <v>43964</v>
      </c>
      <c r="F32" s="10" t="s">
        <v>930</v>
      </c>
      <c r="G32" s="10" t="s">
        <v>854</v>
      </c>
      <c r="H32" s="11" t="s">
        <v>931</v>
      </c>
    </row>
    <row r="33" spans="1:8" ht="80" x14ac:dyDescent="0.2">
      <c r="A33" s="9" t="s">
        <v>77</v>
      </c>
      <c r="B33" s="10" t="s">
        <v>932</v>
      </c>
      <c r="C33" s="79" t="s">
        <v>933</v>
      </c>
      <c r="D33" s="10" t="s">
        <v>934</v>
      </c>
      <c r="E33" s="18">
        <v>43955</v>
      </c>
      <c r="F33" s="10" t="s">
        <v>935</v>
      </c>
      <c r="G33" s="10" t="s">
        <v>854</v>
      </c>
      <c r="H33" s="11" t="s">
        <v>947</v>
      </c>
    </row>
    <row r="34" spans="1:8" ht="144" x14ac:dyDescent="0.2">
      <c r="A34" s="9" t="s">
        <v>1</v>
      </c>
      <c r="B34" s="10" t="s">
        <v>923</v>
      </c>
      <c r="C34" s="79" t="s">
        <v>924</v>
      </c>
      <c r="D34" s="10" t="s">
        <v>925</v>
      </c>
      <c r="E34" s="18">
        <v>43935</v>
      </c>
      <c r="F34" s="10" t="s">
        <v>926</v>
      </c>
      <c r="G34" s="10" t="s">
        <v>383</v>
      </c>
      <c r="H34" s="11" t="s">
        <v>1233</v>
      </c>
    </row>
    <row r="35" spans="1:8" ht="192" x14ac:dyDescent="0.2">
      <c r="A35" s="9" t="s">
        <v>77</v>
      </c>
      <c r="B35" s="10" t="s">
        <v>890</v>
      </c>
      <c r="C35" s="79" t="s">
        <v>891</v>
      </c>
      <c r="D35" s="10" t="s">
        <v>892</v>
      </c>
      <c r="E35" s="18">
        <v>43909</v>
      </c>
      <c r="F35" s="10" t="s">
        <v>893</v>
      </c>
      <c r="G35" s="10" t="s">
        <v>854</v>
      </c>
      <c r="H35" s="11" t="s">
        <v>894</v>
      </c>
    </row>
    <row r="36" spans="1:8" ht="208" x14ac:dyDescent="0.2">
      <c r="A36" s="9" t="s">
        <v>1</v>
      </c>
      <c r="B36" s="10" t="s">
        <v>895</v>
      </c>
      <c r="C36" s="79" t="s">
        <v>896</v>
      </c>
      <c r="D36" s="10" t="s">
        <v>897</v>
      </c>
      <c r="E36" s="18">
        <v>43902</v>
      </c>
      <c r="F36" s="10" t="s">
        <v>898</v>
      </c>
      <c r="G36" s="10" t="s">
        <v>854</v>
      </c>
      <c r="H36" s="11" t="s">
        <v>899</v>
      </c>
    </row>
    <row r="37" spans="1:8" ht="192" x14ac:dyDescent="0.2">
      <c r="A37" s="9" t="s">
        <v>1</v>
      </c>
      <c r="B37" s="10" t="s">
        <v>900</v>
      </c>
      <c r="C37" s="79" t="s">
        <v>901</v>
      </c>
      <c r="D37" s="10" t="s">
        <v>902</v>
      </c>
      <c r="E37" s="18">
        <v>43902</v>
      </c>
      <c r="F37" s="10" t="s">
        <v>903</v>
      </c>
      <c r="G37" s="10" t="s">
        <v>854</v>
      </c>
      <c r="H37" s="11" t="s">
        <v>904</v>
      </c>
    </row>
    <row r="38" spans="1:8" ht="96" x14ac:dyDescent="0.2">
      <c r="A38" s="9" t="s">
        <v>1</v>
      </c>
      <c r="B38" s="10" t="s">
        <v>905</v>
      </c>
      <c r="C38" s="79" t="s">
        <v>906</v>
      </c>
      <c r="D38" s="10" t="s">
        <v>907</v>
      </c>
      <c r="E38" s="18">
        <v>43902</v>
      </c>
      <c r="F38" s="10" t="s">
        <v>908</v>
      </c>
      <c r="G38" s="10" t="s">
        <v>854</v>
      </c>
      <c r="H38" s="11" t="s">
        <v>909</v>
      </c>
    </row>
    <row r="39" spans="1:8" ht="144" x14ac:dyDescent="0.2">
      <c r="A39" s="9" t="s">
        <v>77</v>
      </c>
      <c r="B39" s="10" t="s">
        <v>910</v>
      </c>
      <c r="C39" s="79" t="s">
        <v>911</v>
      </c>
      <c r="D39" s="10" t="s">
        <v>912</v>
      </c>
      <c r="E39" s="18">
        <v>43902</v>
      </c>
      <c r="F39" s="10" t="s">
        <v>913</v>
      </c>
      <c r="G39" s="10" t="s">
        <v>854</v>
      </c>
      <c r="H39" s="11" t="s">
        <v>914</v>
      </c>
    </row>
    <row r="40" spans="1:8" ht="128" x14ac:dyDescent="0.2">
      <c r="A40" s="9" t="s">
        <v>1</v>
      </c>
      <c r="B40" s="10" t="s">
        <v>915</v>
      </c>
      <c r="C40" s="79" t="s">
        <v>916</v>
      </c>
      <c r="D40" s="10" t="s">
        <v>917</v>
      </c>
      <c r="E40" s="18">
        <v>43902</v>
      </c>
      <c r="F40" s="10" t="s">
        <v>918</v>
      </c>
      <c r="G40" s="10" t="s">
        <v>385</v>
      </c>
      <c r="H40" s="11" t="s">
        <v>1234</v>
      </c>
    </row>
    <row r="41" spans="1:8" ht="224" x14ac:dyDescent="0.2">
      <c r="A41" s="9" t="s">
        <v>1</v>
      </c>
      <c r="B41" s="10" t="s">
        <v>915</v>
      </c>
      <c r="C41" s="79" t="s">
        <v>916</v>
      </c>
      <c r="D41" s="10" t="s">
        <v>919</v>
      </c>
      <c r="E41" s="18">
        <v>43902</v>
      </c>
      <c r="F41" s="10" t="s">
        <v>920</v>
      </c>
      <c r="G41" s="10" t="s">
        <v>385</v>
      </c>
      <c r="H41" s="11" t="s">
        <v>1235</v>
      </c>
    </row>
    <row r="42" spans="1:8" ht="208" x14ac:dyDescent="0.2">
      <c r="A42" s="9" t="s">
        <v>1</v>
      </c>
      <c r="B42" s="10" t="s">
        <v>915</v>
      </c>
      <c r="C42" s="79" t="s">
        <v>916</v>
      </c>
      <c r="D42" s="10" t="s">
        <v>921</v>
      </c>
      <c r="E42" s="18">
        <v>43902</v>
      </c>
      <c r="F42" s="10" t="s">
        <v>922</v>
      </c>
      <c r="G42" s="10" t="s">
        <v>387</v>
      </c>
      <c r="H42" s="11" t="s">
        <v>1236</v>
      </c>
    </row>
    <row r="43" spans="1:8" ht="144" x14ac:dyDescent="0.2">
      <c r="A43" s="9" t="s">
        <v>77</v>
      </c>
      <c r="B43" s="10" t="s">
        <v>884</v>
      </c>
      <c r="C43" s="79" t="s">
        <v>885</v>
      </c>
      <c r="D43" s="10" t="s">
        <v>886</v>
      </c>
      <c r="E43" s="18">
        <v>43875</v>
      </c>
      <c r="F43" s="10" t="s">
        <v>887</v>
      </c>
      <c r="G43" s="10" t="s">
        <v>387</v>
      </c>
      <c r="H43" s="11" t="s">
        <v>948</v>
      </c>
    </row>
    <row r="44" spans="1:8" ht="64" x14ac:dyDescent="0.2">
      <c r="A44" s="9" t="s">
        <v>963</v>
      </c>
      <c r="B44" s="10" t="s">
        <v>964</v>
      </c>
      <c r="C44" s="79" t="s">
        <v>965</v>
      </c>
      <c r="D44" s="10" t="s">
        <v>966</v>
      </c>
      <c r="E44" s="18">
        <v>43861</v>
      </c>
      <c r="F44" s="10" t="s">
        <v>967</v>
      </c>
      <c r="G44" s="10" t="s">
        <v>854</v>
      </c>
      <c r="H44" s="11" t="s">
        <v>968</v>
      </c>
    </row>
    <row r="45" spans="1:8" ht="64" x14ac:dyDescent="0.2">
      <c r="A45" s="9" t="s">
        <v>963</v>
      </c>
      <c r="B45" s="10" t="s">
        <v>964</v>
      </c>
      <c r="C45" s="79" t="s">
        <v>965</v>
      </c>
      <c r="D45" s="10" t="s">
        <v>969</v>
      </c>
      <c r="E45" s="18">
        <v>43861</v>
      </c>
      <c r="F45" s="10" t="s">
        <v>970</v>
      </c>
      <c r="G45" s="10" t="s">
        <v>854</v>
      </c>
      <c r="H45" s="11" t="s">
        <v>968</v>
      </c>
    </row>
    <row r="46" spans="1:8" ht="64" x14ac:dyDescent="0.2">
      <c r="A46" s="9" t="s">
        <v>963</v>
      </c>
      <c r="B46" s="10" t="s">
        <v>964</v>
      </c>
      <c r="C46" s="79" t="s">
        <v>965</v>
      </c>
      <c r="D46" s="10" t="s">
        <v>971</v>
      </c>
      <c r="E46" s="18">
        <v>43861</v>
      </c>
      <c r="F46" s="10" t="s">
        <v>972</v>
      </c>
      <c r="G46" s="10" t="s">
        <v>854</v>
      </c>
      <c r="H46" s="11" t="s">
        <v>968</v>
      </c>
    </row>
    <row r="47" spans="1:8" ht="64" x14ac:dyDescent="0.2">
      <c r="A47" s="9" t="s">
        <v>963</v>
      </c>
      <c r="B47" s="10" t="s">
        <v>964</v>
      </c>
      <c r="C47" s="79" t="s">
        <v>965</v>
      </c>
      <c r="D47" s="10" t="s">
        <v>973</v>
      </c>
      <c r="E47" s="18">
        <v>43861</v>
      </c>
      <c r="F47" s="10" t="s">
        <v>974</v>
      </c>
      <c r="G47" s="10" t="s">
        <v>854</v>
      </c>
      <c r="H47" s="11" t="s">
        <v>968</v>
      </c>
    </row>
    <row r="48" spans="1:8" ht="64" x14ac:dyDescent="0.2">
      <c r="A48" s="9" t="s">
        <v>963</v>
      </c>
      <c r="B48" s="10" t="s">
        <v>964</v>
      </c>
      <c r="C48" s="79" t="s">
        <v>965</v>
      </c>
      <c r="D48" s="10" t="s">
        <v>975</v>
      </c>
      <c r="E48" s="18">
        <v>43861</v>
      </c>
      <c r="F48" s="10" t="s">
        <v>976</v>
      </c>
      <c r="G48" s="10" t="s">
        <v>854</v>
      </c>
      <c r="H48" s="11" t="s">
        <v>968</v>
      </c>
    </row>
    <row r="49" spans="1:8" ht="64" x14ac:dyDescent="0.2">
      <c r="A49" s="9" t="s">
        <v>963</v>
      </c>
      <c r="B49" s="10" t="s">
        <v>964</v>
      </c>
      <c r="C49" s="79" t="s">
        <v>965</v>
      </c>
      <c r="D49" s="10" t="s">
        <v>977</v>
      </c>
      <c r="E49" s="18">
        <v>43861</v>
      </c>
      <c r="F49" s="10" t="s">
        <v>978</v>
      </c>
      <c r="G49" s="10" t="s">
        <v>854</v>
      </c>
      <c r="H49" s="11" t="s">
        <v>968</v>
      </c>
    </row>
    <row r="50" spans="1:8" ht="64" x14ac:dyDescent="0.2">
      <c r="A50" s="9" t="s">
        <v>963</v>
      </c>
      <c r="B50" s="10" t="s">
        <v>964</v>
      </c>
      <c r="C50" s="79" t="s">
        <v>965</v>
      </c>
      <c r="D50" s="10" t="s">
        <v>979</v>
      </c>
      <c r="E50" s="18">
        <v>43861</v>
      </c>
      <c r="F50" s="10" t="s">
        <v>980</v>
      </c>
      <c r="G50" s="10" t="s">
        <v>854</v>
      </c>
      <c r="H50" s="11" t="s">
        <v>968</v>
      </c>
    </row>
    <row r="51" spans="1:8" ht="80" x14ac:dyDescent="0.2">
      <c r="A51" s="9" t="s">
        <v>963</v>
      </c>
      <c r="B51" s="10" t="s">
        <v>964</v>
      </c>
      <c r="C51" s="79" t="s">
        <v>965</v>
      </c>
      <c r="D51" s="10" t="s">
        <v>981</v>
      </c>
      <c r="E51" s="18">
        <v>43861</v>
      </c>
      <c r="F51" s="10" t="s">
        <v>982</v>
      </c>
      <c r="G51" s="10" t="s">
        <v>854</v>
      </c>
      <c r="H51" s="11" t="s">
        <v>968</v>
      </c>
    </row>
    <row r="52" spans="1:8" ht="96" x14ac:dyDescent="0.2">
      <c r="A52" s="9" t="s">
        <v>1</v>
      </c>
      <c r="B52" s="10" t="s">
        <v>879</v>
      </c>
      <c r="C52" s="79" t="s">
        <v>880</v>
      </c>
      <c r="D52" s="10" t="s">
        <v>881</v>
      </c>
      <c r="E52" s="18">
        <v>43859</v>
      </c>
      <c r="F52" s="10" t="s">
        <v>882</v>
      </c>
      <c r="G52" s="10" t="s">
        <v>854</v>
      </c>
      <c r="H52" s="11" t="s">
        <v>883</v>
      </c>
    </row>
    <row r="53" spans="1:8" ht="144" x14ac:dyDescent="0.2">
      <c r="A53" s="9" t="s">
        <v>77</v>
      </c>
      <c r="B53" s="10" t="s">
        <v>874</v>
      </c>
      <c r="C53" s="79" t="s">
        <v>875</v>
      </c>
      <c r="D53" s="10" t="s">
        <v>876</v>
      </c>
      <c r="E53" s="18">
        <v>43859</v>
      </c>
      <c r="F53" s="10" t="s">
        <v>877</v>
      </c>
      <c r="G53" s="10" t="s">
        <v>854</v>
      </c>
      <c r="H53" s="11" t="s">
        <v>878</v>
      </c>
    </row>
    <row r="54" spans="1:8" ht="240" x14ac:dyDescent="0.2">
      <c r="A54" s="9" t="s">
        <v>963</v>
      </c>
      <c r="B54" s="10" t="s">
        <v>983</v>
      </c>
      <c r="C54" s="79" t="s">
        <v>984</v>
      </c>
      <c r="D54" s="10" t="s">
        <v>985</v>
      </c>
      <c r="E54" s="18">
        <v>43823</v>
      </c>
      <c r="F54" s="10" t="s">
        <v>986</v>
      </c>
      <c r="G54" s="10" t="s">
        <v>383</v>
      </c>
      <c r="H54" s="11" t="s">
        <v>987</v>
      </c>
    </row>
    <row r="55" spans="1:8" ht="240" x14ac:dyDescent="0.2">
      <c r="A55" s="9" t="s">
        <v>963</v>
      </c>
      <c r="B55" s="10" t="s">
        <v>983</v>
      </c>
      <c r="C55" s="79" t="s">
        <v>984</v>
      </c>
      <c r="D55" s="10" t="s">
        <v>988</v>
      </c>
      <c r="E55" s="18">
        <v>43823</v>
      </c>
      <c r="F55" s="10" t="s">
        <v>989</v>
      </c>
      <c r="G55" s="10" t="s">
        <v>383</v>
      </c>
      <c r="H55" s="11" t="s">
        <v>990</v>
      </c>
    </row>
    <row r="56" spans="1:8" ht="176" x14ac:dyDescent="0.2">
      <c r="A56" s="9" t="s">
        <v>963</v>
      </c>
      <c r="B56" s="10" t="s">
        <v>983</v>
      </c>
      <c r="C56" s="79" t="s">
        <v>984</v>
      </c>
      <c r="D56" s="10" t="s">
        <v>991</v>
      </c>
      <c r="E56" s="18">
        <v>43823</v>
      </c>
      <c r="F56" s="10" t="s">
        <v>992</v>
      </c>
      <c r="G56" s="10" t="s">
        <v>383</v>
      </c>
      <c r="H56" s="11" t="s">
        <v>993</v>
      </c>
    </row>
    <row r="57" spans="1:8" ht="160" x14ac:dyDescent="0.2">
      <c r="A57" s="9" t="s">
        <v>963</v>
      </c>
      <c r="B57" s="10" t="s">
        <v>983</v>
      </c>
      <c r="C57" s="79" t="s">
        <v>984</v>
      </c>
      <c r="D57" s="10" t="s">
        <v>994</v>
      </c>
      <c r="E57" s="18">
        <v>43823</v>
      </c>
      <c r="F57" s="10" t="s">
        <v>995</v>
      </c>
      <c r="G57" s="10" t="s">
        <v>383</v>
      </c>
      <c r="H57" s="11" t="s">
        <v>996</v>
      </c>
    </row>
    <row r="58" spans="1:8" ht="144" x14ac:dyDescent="0.2">
      <c r="A58" s="9" t="s">
        <v>963</v>
      </c>
      <c r="B58" s="10" t="s">
        <v>983</v>
      </c>
      <c r="C58" s="79" t="s">
        <v>984</v>
      </c>
      <c r="D58" s="10" t="s">
        <v>997</v>
      </c>
      <c r="E58" s="18">
        <v>43823</v>
      </c>
      <c r="F58" s="10" t="s">
        <v>998</v>
      </c>
      <c r="G58" s="10" t="s">
        <v>383</v>
      </c>
      <c r="H58" s="11" t="s">
        <v>999</v>
      </c>
    </row>
    <row r="59" spans="1:8" ht="96" x14ac:dyDescent="0.2">
      <c r="A59" s="9" t="s">
        <v>963</v>
      </c>
      <c r="B59" s="10" t="s">
        <v>983</v>
      </c>
      <c r="C59" s="79" t="s">
        <v>984</v>
      </c>
      <c r="D59" s="10" t="s">
        <v>1000</v>
      </c>
      <c r="E59" s="18">
        <v>43823</v>
      </c>
      <c r="F59" s="10" t="s">
        <v>1001</v>
      </c>
      <c r="G59" s="10" t="s">
        <v>383</v>
      </c>
      <c r="H59" s="11" t="s">
        <v>1002</v>
      </c>
    </row>
    <row r="60" spans="1:8" ht="192" x14ac:dyDescent="0.2">
      <c r="A60" s="9" t="s">
        <v>963</v>
      </c>
      <c r="B60" s="10" t="s">
        <v>983</v>
      </c>
      <c r="C60" s="79" t="s">
        <v>984</v>
      </c>
      <c r="D60" s="10" t="s">
        <v>1003</v>
      </c>
      <c r="E60" s="18">
        <v>43823</v>
      </c>
      <c r="F60" s="10" t="s">
        <v>1004</v>
      </c>
      <c r="G60" s="10" t="s">
        <v>383</v>
      </c>
      <c r="H60" s="11" t="s">
        <v>1005</v>
      </c>
    </row>
    <row r="61" spans="1:8" ht="112" x14ac:dyDescent="0.2">
      <c r="A61" s="9" t="s">
        <v>963</v>
      </c>
      <c r="B61" s="10" t="s">
        <v>983</v>
      </c>
      <c r="C61" s="79" t="s">
        <v>984</v>
      </c>
      <c r="D61" s="10" t="s">
        <v>1006</v>
      </c>
      <c r="E61" s="18">
        <v>43823</v>
      </c>
      <c r="F61" s="10" t="s">
        <v>1007</v>
      </c>
      <c r="G61" s="10" t="s">
        <v>383</v>
      </c>
      <c r="H61" s="11" t="s">
        <v>1008</v>
      </c>
    </row>
    <row r="62" spans="1:8" ht="96" x14ac:dyDescent="0.2">
      <c r="A62" s="9" t="s">
        <v>1</v>
      </c>
      <c r="B62" s="10" t="s">
        <v>861</v>
      </c>
      <c r="C62" s="79" t="s">
        <v>862</v>
      </c>
      <c r="D62" s="10" t="s">
        <v>863</v>
      </c>
      <c r="E62" s="18">
        <v>43802</v>
      </c>
      <c r="F62" s="10" t="s">
        <v>864</v>
      </c>
      <c r="G62" s="10" t="s">
        <v>854</v>
      </c>
      <c r="H62" s="11" t="s">
        <v>865</v>
      </c>
    </row>
    <row r="63" spans="1:8" ht="112" x14ac:dyDescent="0.2">
      <c r="A63" s="9" t="s">
        <v>77</v>
      </c>
      <c r="B63" s="10" t="s">
        <v>866</v>
      </c>
      <c r="C63" s="79" t="s">
        <v>867</v>
      </c>
      <c r="D63" s="10" t="s">
        <v>868</v>
      </c>
      <c r="E63" s="18">
        <v>43802</v>
      </c>
      <c r="F63" s="10" t="s">
        <v>869</v>
      </c>
      <c r="G63" s="10" t="s">
        <v>854</v>
      </c>
      <c r="H63" s="11" t="s">
        <v>870</v>
      </c>
    </row>
    <row r="64" spans="1:8" ht="112" x14ac:dyDescent="0.2">
      <c r="A64" s="9" t="s">
        <v>1</v>
      </c>
      <c r="B64" s="10" t="s">
        <v>847</v>
      </c>
      <c r="C64" s="79" t="s">
        <v>848</v>
      </c>
      <c r="D64" s="10" t="s">
        <v>849</v>
      </c>
      <c r="E64" s="18">
        <v>43767</v>
      </c>
      <c r="F64" s="10" t="s">
        <v>850</v>
      </c>
      <c r="G64" s="10" t="s">
        <v>854</v>
      </c>
      <c r="H64" s="11" t="s">
        <v>871</v>
      </c>
    </row>
    <row r="65" spans="1:8" ht="96" x14ac:dyDescent="0.2">
      <c r="A65" s="9" t="s">
        <v>1</v>
      </c>
      <c r="B65" s="10" t="s">
        <v>851</v>
      </c>
      <c r="C65" s="79" t="s">
        <v>852</v>
      </c>
      <c r="D65" s="10" t="s">
        <v>857</v>
      </c>
      <c r="E65" s="18">
        <v>43761</v>
      </c>
      <c r="F65" s="10" t="s">
        <v>853</v>
      </c>
      <c r="G65" s="10" t="s">
        <v>854</v>
      </c>
      <c r="H65" s="11" t="s">
        <v>858</v>
      </c>
    </row>
    <row r="66" spans="1:8" ht="192" x14ac:dyDescent="0.2">
      <c r="A66" s="9" t="s">
        <v>77</v>
      </c>
      <c r="B66" s="10" t="s">
        <v>831</v>
      </c>
      <c r="C66" s="79" t="s">
        <v>832</v>
      </c>
      <c r="D66" s="10" t="s">
        <v>835</v>
      </c>
      <c r="E66" s="18">
        <v>43685</v>
      </c>
      <c r="F66" s="10" t="s">
        <v>836</v>
      </c>
      <c r="G66" s="10" t="s">
        <v>385</v>
      </c>
      <c r="H66" s="11" t="s">
        <v>1237</v>
      </c>
    </row>
    <row r="67" spans="1:8" ht="112" x14ac:dyDescent="0.2">
      <c r="A67" s="9" t="s">
        <v>77</v>
      </c>
      <c r="B67" s="10" t="s">
        <v>831</v>
      </c>
      <c r="C67" s="79" t="s">
        <v>832</v>
      </c>
      <c r="D67" s="10" t="s">
        <v>839</v>
      </c>
      <c r="E67" s="18">
        <v>43685</v>
      </c>
      <c r="F67" s="10" t="s">
        <v>840</v>
      </c>
      <c r="G67" s="10" t="s">
        <v>385</v>
      </c>
      <c r="H67" s="11" t="s">
        <v>956</v>
      </c>
    </row>
    <row r="68" spans="1:8" ht="128" x14ac:dyDescent="0.2">
      <c r="A68" s="9" t="s">
        <v>77</v>
      </c>
      <c r="B68" s="10" t="s">
        <v>831</v>
      </c>
      <c r="C68" s="79" t="s">
        <v>832</v>
      </c>
      <c r="D68" s="10" t="s">
        <v>837</v>
      </c>
      <c r="E68" s="18">
        <v>43685</v>
      </c>
      <c r="F68" s="10" t="s">
        <v>838</v>
      </c>
      <c r="G68" s="10" t="s">
        <v>387</v>
      </c>
      <c r="H68" s="11" t="s">
        <v>1238</v>
      </c>
    </row>
    <row r="69" spans="1:8" ht="64" x14ac:dyDescent="0.2">
      <c r="A69" s="9" t="s">
        <v>77</v>
      </c>
      <c r="B69" s="10" t="s">
        <v>831</v>
      </c>
      <c r="C69" s="79" t="s">
        <v>832</v>
      </c>
      <c r="D69" s="10" t="s">
        <v>833</v>
      </c>
      <c r="E69" s="18">
        <v>43685</v>
      </c>
      <c r="F69" s="10" t="s">
        <v>834</v>
      </c>
      <c r="G69" s="10"/>
      <c r="H69" s="11" t="s">
        <v>888</v>
      </c>
    </row>
    <row r="70" spans="1:8" ht="112" x14ac:dyDescent="0.2">
      <c r="A70" s="9" t="s">
        <v>1</v>
      </c>
      <c r="B70" s="10" t="s">
        <v>790</v>
      </c>
      <c r="C70" s="79" t="s">
        <v>791</v>
      </c>
      <c r="D70" s="10" t="s">
        <v>792</v>
      </c>
      <c r="E70" s="18">
        <v>43620</v>
      </c>
      <c r="F70" s="10" t="s">
        <v>793</v>
      </c>
      <c r="G70" s="10" t="s">
        <v>854</v>
      </c>
      <c r="H70" s="11" t="s">
        <v>827</v>
      </c>
    </row>
    <row r="71" spans="1:8" ht="335" x14ac:dyDescent="0.2">
      <c r="A71" s="9" t="s">
        <v>77</v>
      </c>
      <c r="B71" s="10" t="s">
        <v>779</v>
      </c>
      <c r="C71" s="79" t="s">
        <v>780</v>
      </c>
      <c r="D71" s="10" t="s">
        <v>781</v>
      </c>
      <c r="E71" s="18">
        <v>43619</v>
      </c>
      <c r="F71" s="10" t="s">
        <v>794</v>
      </c>
      <c r="G71" s="10" t="s">
        <v>854</v>
      </c>
      <c r="H71" s="11" t="s">
        <v>782</v>
      </c>
    </row>
    <row r="72" spans="1:8" ht="128" x14ac:dyDescent="0.2">
      <c r="A72" s="9" t="s">
        <v>1</v>
      </c>
      <c r="B72" s="10" t="s">
        <v>783</v>
      </c>
      <c r="C72" s="79" t="s">
        <v>784</v>
      </c>
      <c r="D72" s="10" t="s">
        <v>785</v>
      </c>
      <c r="E72" s="18">
        <v>43602</v>
      </c>
      <c r="F72" s="10" t="s">
        <v>786</v>
      </c>
      <c r="G72" s="10" t="s">
        <v>854</v>
      </c>
      <c r="H72" s="11" t="s">
        <v>795</v>
      </c>
    </row>
    <row r="73" spans="1:8" ht="128" x14ac:dyDescent="0.2">
      <c r="A73" s="9" t="s">
        <v>963</v>
      </c>
      <c r="B73" s="10" t="s">
        <v>1239</v>
      </c>
      <c r="C73" s="79" t="s">
        <v>1240</v>
      </c>
      <c r="D73" s="10" t="s">
        <v>1241</v>
      </c>
      <c r="E73" s="18">
        <v>43549</v>
      </c>
      <c r="F73" s="10" t="s">
        <v>1242</v>
      </c>
      <c r="G73" s="10" t="s">
        <v>854</v>
      </c>
      <c r="H73" s="11" t="s">
        <v>1243</v>
      </c>
    </row>
    <row r="74" spans="1:8" ht="160" x14ac:dyDescent="0.2">
      <c r="A74" s="9" t="s">
        <v>77</v>
      </c>
      <c r="B74" s="10" t="s">
        <v>730</v>
      </c>
      <c r="C74" s="79" t="s">
        <v>731</v>
      </c>
      <c r="D74" s="10" t="s">
        <v>732</v>
      </c>
      <c r="E74" s="18">
        <v>43455</v>
      </c>
      <c r="F74" s="10" t="s">
        <v>733</v>
      </c>
      <c r="G74" s="10" t="s">
        <v>854</v>
      </c>
      <c r="H74" s="11" t="s">
        <v>746</v>
      </c>
    </row>
    <row r="75" spans="1:8" ht="160" x14ac:dyDescent="0.2">
      <c r="A75" s="9" t="s">
        <v>963</v>
      </c>
      <c r="B75" s="10" t="s">
        <v>1244</v>
      </c>
      <c r="C75" s="79" t="s">
        <v>1245</v>
      </c>
      <c r="D75" s="10" t="s">
        <v>1246</v>
      </c>
      <c r="E75" s="18">
        <v>43446</v>
      </c>
      <c r="F75" s="10" t="s">
        <v>1247</v>
      </c>
      <c r="G75" s="10" t="s">
        <v>854</v>
      </c>
      <c r="H75" s="11" t="s">
        <v>1248</v>
      </c>
    </row>
    <row r="76" spans="1:8" ht="192" x14ac:dyDescent="0.2">
      <c r="A76" s="9" t="s">
        <v>77</v>
      </c>
      <c r="B76" s="10" t="s">
        <v>734</v>
      </c>
      <c r="C76" s="79" t="s">
        <v>735</v>
      </c>
      <c r="D76" s="10" t="s">
        <v>1162</v>
      </c>
      <c r="E76" s="18">
        <v>43445</v>
      </c>
      <c r="F76" s="10" t="s">
        <v>1163</v>
      </c>
      <c r="G76" s="10" t="s">
        <v>816</v>
      </c>
      <c r="H76" s="11" t="s">
        <v>1187</v>
      </c>
    </row>
    <row r="77" spans="1:8" ht="304" x14ac:dyDescent="0.2">
      <c r="A77" s="9" t="s">
        <v>77</v>
      </c>
      <c r="B77" s="10" t="s">
        <v>734</v>
      </c>
      <c r="C77" s="79" t="s">
        <v>735</v>
      </c>
      <c r="D77" s="10" t="s">
        <v>1166</v>
      </c>
      <c r="E77" s="18">
        <v>43445</v>
      </c>
      <c r="F77" s="10" t="s">
        <v>1167</v>
      </c>
      <c r="G77" s="10" t="s">
        <v>385</v>
      </c>
      <c r="H77" s="11" t="s">
        <v>1249</v>
      </c>
    </row>
    <row r="78" spans="1:8" ht="304" x14ac:dyDescent="0.2">
      <c r="A78" s="9" t="s">
        <v>77</v>
      </c>
      <c r="B78" s="10" t="s">
        <v>734</v>
      </c>
      <c r="C78" s="79" t="s">
        <v>735</v>
      </c>
      <c r="D78" s="10" t="s">
        <v>796</v>
      </c>
      <c r="E78" s="18">
        <v>43445</v>
      </c>
      <c r="F78" s="10" t="s">
        <v>797</v>
      </c>
      <c r="G78" s="10" t="s">
        <v>385</v>
      </c>
      <c r="H78" s="11" t="s">
        <v>1250</v>
      </c>
    </row>
    <row r="79" spans="1:8" ht="320" x14ac:dyDescent="0.2">
      <c r="A79" s="9" t="s">
        <v>77</v>
      </c>
      <c r="B79" s="10" t="s">
        <v>734</v>
      </c>
      <c r="C79" s="79" t="s">
        <v>735</v>
      </c>
      <c r="D79" s="10" t="s">
        <v>738</v>
      </c>
      <c r="E79" s="18">
        <v>43445</v>
      </c>
      <c r="F79" s="10" t="s">
        <v>739</v>
      </c>
      <c r="G79" s="10" t="s">
        <v>385</v>
      </c>
      <c r="H79" s="11" t="s">
        <v>1251</v>
      </c>
    </row>
    <row r="80" spans="1:8" ht="320" x14ac:dyDescent="0.2">
      <c r="A80" s="9" t="s">
        <v>77</v>
      </c>
      <c r="B80" s="10" t="s">
        <v>734</v>
      </c>
      <c r="C80" s="79" t="s">
        <v>735</v>
      </c>
      <c r="D80" s="10" t="s">
        <v>742</v>
      </c>
      <c r="E80" s="18">
        <v>43445</v>
      </c>
      <c r="F80" s="10" t="s">
        <v>743</v>
      </c>
      <c r="G80" s="10" t="s">
        <v>385</v>
      </c>
      <c r="H80" s="11" t="s">
        <v>1252</v>
      </c>
    </row>
    <row r="81" spans="1:8" ht="320" x14ac:dyDescent="0.2">
      <c r="A81" s="9" t="s">
        <v>77</v>
      </c>
      <c r="B81" s="10" t="s">
        <v>734</v>
      </c>
      <c r="C81" s="79" t="s">
        <v>735</v>
      </c>
      <c r="D81" s="10" t="s">
        <v>744</v>
      </c>
      <c r="E81" s="18">
        <v>43445</v>
      </c>
      <c r="F81" s="10" t="s">
        <v>745</v>
      </c>
      <c r="G81" s="10" t="s">
        <v>385</v>
      </c>
      <c r="H81" s="11" t="s">
        <v>1253</v>
      </c>
    </row>
    <row r="82" spans="1:8" ht="240" x14ac:dyDescent="0.2">
      <c r="A82" s="9" t="s">
        <v>77</v>
      </c>
      <c r="B82" s="10" t="s">
        <v>734</v>
      </c>
      <c r="C82" s="79" t="s">
        <v>735</v>
      </c>
      <c r="D82" s="10" t="s">
        <v>1168</v>
      </c>
      <c r="E82" s="18">
        <v>43445</v>
      </c>
      <c r="F82" s="10" t="s">
        <v>1169</v>
      </c>
      <c r="G82" s="10" t="s">
        <v>387</v>
      </c>
      <c r="H82" s="11" t="s">
        <v>1188</v>
      </c>
    </row>
    <row r="83" spans="1:8" ht="240" x14ac:dyDescent="0.2">
      <c r="A83" s="9" t="s">
        <v>77</v>
      </c>
      <c r="B83" s="10" t="s">
        <v>734</v>
      </c>
      <c r="C83" s="79" t="s">
        <v>735</v>
      </c>
      <c r="D83" s="10" t="s">
        <v>1164</v>
      </c>
      <c r="E83" s="18">
        <v>43445</v>
      </c>
      <c r="F83" s="10" t="s">
        <v>1165</v>
      </c>
      <c r="G83" s="10" t="s">
        <v>387</v>
      </c>
      <c r="H83" s="11" t="s">
        <v>1189</v>
      </c>
    </row>
    <row r="84" spans="1:8" ht="160" x14ac:dyDescent="0.2">
      <c r="A84" s="9" t="s">
        <v>77</v>
      </c>
      <c r="B84" s="10" t="s">
        <v>734</v>
      </c>
      <c r="C84" s="79" t="s">
        <v>735</v>
      </c>
      <c r="D84" s="10" t="s">
        <v>798</v>
      </c>
      <c r="E84" s="18">
        <v>43445</v>
      </c>
      <c r="F84" s="10" t="s">
        <v>799</v>
      </c>
      <c r="G84" s="10" t="s">
        <v>387</v>
      </c>
      <c r="H84" s="11" t="s">
        <v>800</v>
      </c>
    </row>
    <row r="85" spans="1:8" ht="128" x14ac:dyDescent="0.2">
      <c r="A85" s="9" t="s">
        <v>77</v>
      </c>
      <c r="B85" s="10" t="s">
        <v>734</v>
      </c>
      <c r="C85" s="79" t="s">
        <v>735</v>
      </c>
      <c r="D85" s="10" t="s">
        <v>736</v>
      </c>
      <c r="E85" s="18">
        <v>43445</v>
      </c>
      <c r="F85" s="10" t="s">
        <v>737</v>
      </c>
      <c r="G85" s="10" t="s">
        <v>387</v>
      </c>
      <c r="H85" s="11" t="s">
        <v>801</v>
      </c>
    </row>
    <row r="86" spans="1:8" ht="160" x14ac:dyDescent="0.2">
      <c r="A86" s="9" t="s">
        <v>77</v>
      </c>
      <c r="B86" s="10" t="s">
        <v>734</v>
      </c>
      <c r="C86" s="79" t="s">
        <v>735</v>
      </c>
      <c r="D86" s="10" t="s">
        <v>740</v>
      </c>
      <c r="E86" s="18">
        <v>43445</v>
      </c>
      <c r="F86" s="10" t="s">
        <v>741</v>
      </c>
      <c r="G86" s="10" t="s">
        <v>387</v>
      </c>
      <c r="H86" s="11" t="s">
        <v>802</v>
      </c>
    </row>
    <row r="87" spans="1:8" ht="64" x14ac:dyDescent="0.2">
      <c r="A87" s="9" t="s">
        <v>1</v>
      </c>
      <c r="B87" s="10" t="s">
        <v>714</v>
      </c>
      <c r="C87" s="79" t="s">
        <v>715</v>
      </c>
      <c r="D87" s="10" t="s">
        <v>716</v>
      </c>
      <c r="E87" s="18">
        <v>43378</v>
      </c>
      <c r="F87" s="10" t="s">
        <v>717</v>
      </c>
      <c r="G87" s="10" t="s">
        <v>383</v>
      </c>
      <c r="H87" s="11" t="s">
        <v>803</v>
      </c>
    </row>
    <row r="88" spans="1:8" ht="64" x14ac:dyDescent="0.2">
      <c r="A88" s="9" t="s">
        <v>1</v>
      </c>
      <c r="B88" s="10" t="s">
        <v>714</v>
      </c>
      <c r="C88" s="79" t="s">
        <v>715</v>
      </c>
      <c r="D88" s="10" t="s">
        <v>718</v>
      </c>
      <c r="E88" s="18">
        <v>43378</v>
      </c>
      <c r="F88" s="10" t="s">
        <v>719</v>
      </c>
      <c r="G88" s="10" t="s">
        <v>383</v>
      </c>
      <c r="H88" s="11" t="s">
        <v>803</v>
      </c>
    </row>
    <row r="89" spans="1:8" ht="64" x14ac:dyDescent="0.2">
      <c r="A89" s="9" t="s">
        <v>1</v>
      </c>
      <c r="B89" s="10" t="s">
        <v>714</v>
      </c>
      <c r="C89" s="79" t="s">
        <v>715</v>
      </c>
      <c r="D89" s="10" t="s">
        <v>720</v>
      </c>
      <c r="E89" s="18">
        <v>43378</v>
      </c>
      <c r="F89" s="10" t="s">
        <v>721</v>
      </c>
      <c r="G89" s="10" t="s">
        <v>383</v>
      </c>
      <c r="H89" s="11" t="s">
        <v>803</v>
      </c>
    </row>
    <row r="90" spans="1:8" ht="64" x14ac:dyDescent="0.2">
      <c r="A90" s="9" t="s">
        <v>1</v>
      </c>
      <c r="B90" s="10" t="s">
        <v>714</v>
      </c>
      <c r="C90" s="79" t="s">
        <v>715</v>
      </c>
      <c r="D90" s="10" t="s">
        <v>722</v>
      </c>
      <c r="E90" s="18">
        <v>43378</v>
      </c>
      <c r="F90" s="10" t="s">
        <v>723</v>
      </c>
      <c r="G90" s="10" t="s">
        <v>383</v>
      </c>
      <c r="H90" s="11" t="s">
        <v>803</v>
      </c>
    </row>
    <row r="91" spans="1:8" ht="64" x14ac:dyDescent="0.2">
      <c r="A91" s="9" t="s">
        <v>1</v>
      </c>
      <c r="B91" s="10" t="s">
        <v>714</v>
      </c>
      <c r="C91" s="79" t="s">
        <v>715</v>
      </c>
      <c r="D91" s="10" t="s">
        <v>724</v>
      </c>
      <c r="E91" s="18">
        <v>43378</v>
      </c>
      <c r="F91" s="10" t="s">
        <v>725</v>
      </c>
      <c r="G91" s="10" t="s">
        <v>383</v>
      </c>
      <c r="H91" s="11" t="s">
        <v>803</v>
      </c>
    </row>
    <row r="92" spans="1:8" ht="128" x14ac:dyDescent="0.2">
      <c r="A92" s="9" t="s">
        <v>77</v>
      </c>
      <c r="B92" s="10" t="s">
        <v>726</v>
      </c>
      <c r="C92" s="79" t="s">
        <v>727</v>
      </c>
      <c r="D92" s="10" t="s">
        <v>728</v>
      </c>
      <c r="E92" s="18">
        <v>43376</v>
      </c>
      <c r="F92" s="10" t="s">
        <v>729</v>
      </c>
      <c r="G92" s="10" t="s">
        <v>854</v>
      </c>
      <c r="H92" s="11" t="s">
        <v>804</v>
      </c>
    </row>
    <row r="93" spans="1:8" ht="144" x14ac:dyDescent="0.2">
      <c r="A93" s="9" t="s">
        <v>77</v>
      </c>
      <c r="B93" s="10" t="s">
        <v>687</v>
      </c>
      <c r="C93" s="79" t="s">
        <v>688</v>
      </c>
      <c r="D93" s="10" t="s">
        <v>689</v>
      </c>
      <c r="E93" s="18">
        <v>43332</v>
      </c>
      <c r="F93" s="10" t="s">
        <v>805</v>
      </c>
      <c r="G93" s="10" t="s">
        <v>387</v>
      </c>
      <c r="H93" s="11" t="s">
        <v>859</v>
      </c>
    </row>
    <row r="94" spans="1:8" ht="112" x14ac:dyDescent="0.2">
      <c r="A94" s="9" t="s">
        <v>1</v>
      </c>
      <c r="B94" s="10" t="s">
        <v>698</v>
      </c>
      <c r="C94" s="79" t="s">
        <v>699</v>
      </c>
      <c r="D94" s="10" t="s">
        <v>700</v>
      </c>
      <c r="E94" s="18">
        <v>43319</v>
      </c>
      <c r="F94" s="10" t="s">
        <v>701</v>
      </c>
      <c r="G94" s="10" t="s">
        <v>854</v>
      </c>
      <c r="H94" s="11" t="s">
        <v>712</v>
      </c>
    </row>
    <row r="95" spans="1:8" ht="96" x14ac:dyDescent="0.2">
      <c r="A95" s="9" t="s">
        <v>1</v>
      </c>
      <c r="B95" s="10" t="s">
        <v>698</v>
      </c>
      <c r="C95" s="79" t="s">
        <v>699</v>
      </c>
      <c r="D95" s="10" t="s">
        <v>702</v>
      </c>
      <c r="E95" s="18">
        <v>43319</v>
      </c>
      <c r="F95" s="10" t="s">
        <v>703</v>
      </c>
      <c r="G95" s="10" t="s">
        <v>854</v>
      </c>
      <c r="H95" s="11" t="s">
        <v>713</v>
      </c>
    </row>
    <row r="96" spans="1:8" ht="160" x14ac:dyDescent="0.2">
      <c r="A96" s="9" t="s">
        <v>1</v>
      </c>
      <c r="B96" s="10" t="s">
        <v>690</v>
      </c>
      <c r="C96" s="79" t="s">
        <v>691</v>
      </c>
      <c r="D96" s="10" t="s">
        <v>692</v>
      </c>
      <c r="E96" s="18">
        <v>43319</v>
      </c>
      <c r="F96" s="10" t="s">
        <v>693</v>
      </c>
      <c r="G96" s="10" t="s">
        <v>854</v>
      </c>
      <c r="H96" s="11" t="s">
        <v>709</v>
      </c>
    </row>
    <row r="97" spans="1:8" ht="64" x14ac:dyDescent="0.2">
      <c r="A97" s="9" t="s">
        <v>1</v>
      </c>
      <c r="B97" s="10" t="s">
        <v>690</v>
      </c>
      <c r="C97" s="79" t="s">
        <v>691</v>
      </c>
      <c r="D97" s="10" t="s">
        <v>694</v>
      </c>
      <c r="E97" s="18">
        <v>43319</v>
      </c>
      <c r="F97" s="10" t="s">
        <v>695</v>
      </c>
      <c r="G97" s="10" t="s">
        <v>854</v>
      </c>
      <c r="H97" s="11" t="s">
        <v>710</v>
      </c>
    </row>
    <row r="98" spans="1:8" ht="80" x14ac:dyDescent="0.2">
      <c r="A98" s="9" t="s">
        <v>1</v>
      </c>
      <c r="B98" s="10" t="s">
        <v>690</v>
      </c>
      <c r="C98" s="79" t="s">
        <v>691</v>
      </c>
      <c r="D98" s="10" t="s">
        <v>696</v>
      </c>
      <c r="E98" s="18">
        <v>43319</v>
      </c>
      <c r="F98" s="10" t="s">
        <v>697</v>
      </c>
      <c r="G98" s="10" t="s">
        <v>854</v>
      </c>
      <c r="H98" s="11" t="s">
        <v>711</v>
      </c>
    </row>
    <row r="99" spans="1:8" ht="112" x14ac:dyDescent="0.2">
      <c r="A99" s="9" t="s">
        <v>1201</v>
      </c>
      <c r="B99" s="10" t="s">
        <v>1254</v>
      </c>
      <c r="C99" s="79" t="s">
        <v>1255</v>
      </c>
      <c r="D99" s="10" t="s">
        <v>1256</v>
      </c>
      <c r="E99" s="18">
        <v>43312</v>
      </c>
      <c r="F99" s="10" t="s">
        <v>1257</v>
      </c>
      <c r="G99" s="10" t="s">
        <v>854</v>
      </c>
      <c r="H99" s="11" t="s">
        <v>1258</v>
      </c>
    </row>
    <row r="100" spans="1:8" ht="64" x14ac:dyDescent="0.2">
      <c r="A100" s="9" t="s">
        <v>1</v>
      </c>
      <c r="B100" s="10" t="s">
        <v>656</v>
      </c>
      <c r="C100" s="79" t="s">
        <v>657</v>
      </c>
      <c r="D100" s="10" t="s">
        <v>658</v>
      </c>
      <c r="E100" s="18">
        <v>43265</v>
      </c>
      <c r="F100" s="10" t="s">
        <v>659</v>
      </c>
      <c r="G100" s="10" t="s">
        <v>854</v>
      </c>
      <c r="H100" s="11" t="s">
        <v>686</v>
      </c>
    </row>
    <row r="101" spans="1:8" ht="96" x14ac:dyDescent="0.2">
      <c r="A101" s="9" t="s">
        <v>1</v>
      </c>
      <c r="B101" s="10" t="s">
        <v>650</v>
      </c>
      <c r="C101" s="79" t="s">
        <v>651</v>
      </c>
      <c r="D101" s="10" t="s">
        <v>681</v>
      </c>
      <c r="E101" s="18">
        <v>43265</v>
      </c>
      <c r="F101" s="10" t="s">
        <v>655</v>
      </c>
      <c r="G101" s="10" t="s">
        <v>854</v>
      </c>
      <c r="H101" s="11" t="s">
        <v>705</v>
      </c>
    </row>
    <row r="102" spans="1:8" ht="224" x14ac:dyDescent="0.2">
      <c r="A102" s="9" t="s">
        <v>77</v>
      </c>
      <c r="B102" s="10" t="s">
        <v>660</v>
      </c>
      <c r="C102" s="79" t="s">
        <v>661</v>
      </c>
      <c r="D102" s="10" t="s">
        <v>662</v>
      </c>
      <c r="E102" s="18">
        <v>43265</v>
      </c>
      <c r="F102" s="10" t="s">
        <v>663</v>
      </c>
      <c r="G102" s="10" t="s">
        <v>854</v>
      </c>
      <c r="H102" s="11" t="s">
        <v>806</v>
      </c>
    </row>
    <row r="103" spans="1:8" ht="96" x14ac:dyDescent="0.2">
      <c r="A103" s="9" t="s">
        <v>77</v>
      </c>
      <c r="B103" s="10" t="s">
        <v>660</v>
      </c>
      <c r="C103" s="79" t="s">
        <v>661</v>
      </c>
      <c r="D103" s="10" t="s">
        <v>664</v>
      </c>
      <c r="E103" s="18">
        <v>43265</v>
      </c>
      <c r="F103" s="10" t="s">
        <v>665</v>
      </c>
      <c r="G103" s="10" t="s">
        <v>854</v>
      </c>
      <c r="H103" s="11" t="s">
        <v>806</v>
      </c>
    </row>
    <row r="104" spans="1:8" ht="96" x14ac:dyDescent="0.2">
      <c r="A104" s="9" t="s">
        <v>77</v>
      </c>
      <c r="B104" s="10" t="s">
        <v>660</v>
      </c>
      <c r="C104" s="79" t="s">
        <v>661</v>
      </c>
      <c r="D104" s="10" t="s">
        <v>668</v>
      </c>
      <c r="E104" s="18">
        <v>43265</v>
      </c>
      <c r="F104" s="10" t="s">
        <v>669</v>
      </c>
      <c r="G104" s="10" t="s">
        <v>854</v>
      </c>
      <c r="H104" s="11" t="s">
        <v>806</v>
      </c>
    </row>
    <row r="105" spans="1:8" ht="96" x14ac:dyDescent="0.2">
      <c r="A105" s="9" t="s">
        <v>77</v>
      </c>
      <c r="B105" s="10" t="s">
        <v>660</v>
      </c>
      <c r="C105" s="79" t="s">
        <v>661</v>
      </c>
      <c r="D105" s="10" t="s">
        <v>666</v>
      </c>
      <c r="E105" s="18">
        <v>43265</v>
      </c>
      <c r="F105" s="10" t="s">
        <v>667</v>
      </c>
      <c r="G105" s="10" t="s">
        <v>854</v>
      </c>
      <c r="H105" s="11" t="s">
        <v>806</v>
      </c>
    </row>
    <row r="106" spans="1:8" ht="96" x14ac:dyDescent="0.2">
      <c r="A106" s="9" t="s">
        <v>77</v>
      </c>
      <c r="B106" s="10" t="s">
        <v>660</v>
      </c>
      <c r="C106" s="79" t="s">
        <v>661</v>
      </c>
      <c r="D106" s="10" t="s">
        <v>670</v>
      </c>
      <c r="E106" s="18">
        <v>43265</v>
      </c>
      <c r="F106" s="10" t="s">
        <v>671</v>
      </c>
      <c r="G106" s="10" t="s">
        <v>854</v>
      </c>
      <c r="H106" s="11" t="s">
        <v>806</v>
      </c>
    </row>
    <row r="107" spans="1:8" ht="96" x14ac:dyDescent="0.2">
      <c r="A107" s="9" t="s">
        <v>77</v>
      </c>
      <c r="B107" s="10" t="s">
        <v>660</v>
      </c>
      <c r="C107" s="79" t="s">
        <v>661</v>
      </c>
      <c r="D107" s="10" t="s">
        <v>672</v>
      </c>
      <c r="E107" s="18">
        <v>43265</v>
      </c>
      <c r="F107" s="10" t="s">
        <v>673</v>
      </c>
      <c r="G107" s="10" t="s">
        <v>854</v>
      </c>
      <c r="H107" s="11" t="s">
        <v>806</v>
      </c>
    </row>
    <row r="108" spans="1:8" ht="96" x14ac:dyDescent="0.2">
      <c r="A108" s="9" t="s">
        <v>77</v>
      </c>
      <c r="B108" s="10" t="s">
        <v>660</v>
      </c>
      <c r="C108" s="79" t="s">
        <v>661</v>
      </c>
      <c r="D108" s="10" t="s">
        <v>674</v>
      </c>
      <c r="E108" s="18">
        <v>43265</v>
      </c>
      <c r="F108" s="10" t="s">
        <v>675</v>
      </c>
      <c r="G108" s="10" t="s">
        <v>854</v>
      </c>
      <c r="H108" s="11" t="s">
        <v>806</v>
      </c>
    </row>
    <row r="109" spans="1:8" ht="80" x14ac:dyDescent="0.2">
      <c r="A109" s="9" t="s">
        <v>1</v>
      </c>
      <c r="B109" s="10" t="s">
        <v>650</v>
      </c>
      <c r="C109" s="79" t="s">
        <v>651</v>
      </c>
      <c r="D109" s="10" t="s">
        <v>680</v>
      </c>
      <c r="E109" s="18">
        <v>43265</v>
      </c>
      <c r="F109" s="10" t="s">
        <v>654</v>
      </c>
      <c r="G109" s="10" t="s">
        <v>383</v>
      </c>
      <c r="H109" s="11" t="s">
        <v>704</v>
      </c>
    </row>
    <row r="110" spans="1:8" ht="144" x14ac:dyDescent="0.2">
      <c r="A110" s="9" t="s">
        <v>1</v>
      </c>
      <c r="B110" s="10" t="s">
        <v>650</v>
      </c>
      <c r="C110" s="79" t="s">
        <v>651</v>
      </c>
      <c r="D110" s="10" t="s">
        <v>679</v>
      </c>
      <c r="E110" s="18">
        <v>43265</v>
      </c>
      <c r="F110" s="10" t="s">
        <v>653</v>
      </c>
      <c r="G110" s="10" t="s">
        <v>385</v>
      </c>
      <c r="H110" s="11" t="s">
        <v>872</v>
      </c>
    </row>
    <row r="111" spans="1:8" ht="176" x14ac:dyDescent="0.2">
      <c r="A111" s="9" t="s">
        <v>1</v>
      </c>
      <c r="B111" s="10" t="s">
        <v>650</v>
      </c>
      <c r="C111" s="79" t="s">
        <v>651</v>
      </c>
      <c r="D111" s="10" t="s">
        <v>678</v>
      </c>
      <c r="E111" s="18">
        <v>43265</v>
      </c>
      <c r="F111" s="10" t="s">
        <v>652</v>
      </c>
      <c r="G111" s="10" t="s">
        <v>387</v>
      </c>
      <c r="H111" s="11" t="s">
        <v>873</v>
      </c>
    </row>
    <row r="112" spans="1:8" ht="64" x14ac:dyDescent="0.2">
      <c r="A112" s="9" t="s">
        <v>963</v>
      </c>
      <c r="B112" s="10" t="s">
        <v>1259</v>
      </c>
      <c r="C112" s="79" t="s">
        <v>1260</v>
      </c>
      <c r="D112" s="10" t="s">
        <v>1261</v>
      </c>
      <c r="E112" s="18">
        <v>43256</v>
      </c>
      <c r="F112" s="10" t="s">
        <v>1262</v>
      </c>
      <c r="G112" s="10" t="s">
        <v>854</v>
      </c>
      <c r="H112" s="11" t="s">
        <v>1263</v>
      </c>
    </row>
    <row r="113" spans="1:8" ht="64" x14ac:dyDescent="0.2">
      <c r="A113" s="9" t="s">
        <v>1</v>
      </c>
      <c r="B113" s="10" t="s">
        <v>643</v>
      </c>
      <c r="C113" s="79" t="s">
        <v>644</v>
      </c>
      <c r="D113" s="10" t="s">
        <v>645</v>
      </c>
      <c r="E113" s="18">
        <v>43231</v>
      </c>
      <c r="F113" s="10" t="s">
        <v>646</v>
      </c>
      <c r="G113" s="10" t="s">
        <v>854</v>
      </c>
      <c r="H113" s="11" t="s">
        <v>649</v>
      </c>
    </row>
    <row r="114" spans="1:8" ht="80" x14ac:dyDescent="0.2">
      <c r="A114" s="9" t="s">
        <v>1</v>
      </c>
      <c r="B114" s="10" t="s">
        <v>639</v>
      </c>
      <c r="C114" s="79" t="s">
        <v>640</v>
      </c>
      <c r="D114" s="10" t="s">
        <v>641</v>
      </c>
      <c r="E114" s="18">
        <v>43229</v>
      </c>
      <c r="F114" s="10" t="s">
        <v>647</v>
      </c>
      <c r="G114" s="10" t="s">
        <v>854</v>
      </c>
      <c r="H114" s="11" t="s">
        <v>706</v>
      </c>
    </row>
    <row r="115" spans="1:8" ht="80" x14ac:dyDescent="0.2">
      <c r="A115" s="9" t="s">
        <v>1</v>
      </c>
      <c r="B115" s="10" t="s">
        <v>634</v>
      </c>
      <c r="C115" s="79" t="s">
        <v>635</v>
      </c>
      <c r="D115" s="10" t="s">
        <v>636</v>
      </c>
      <c r="E115" s="18">
        <v>43214</v>
      </c>
      <c r="F115" s="10" t="s">
        <v>807</v>
      </c>
      <c r="G115" s="10" t="s">
        <v>854</v>
      </c>
      <c r="H115" s="11" t="s">
        <v>707</v>
      </c>
    </row>
    <row r="116" spans="1:8" ht="176" x14ac:dyDescent="0.2">
      <c r="A116" s="9" t="s">
        <v>963</v>
      </c>
      <c r="B116" s="10" t="s">
        <v>1264</v>
      </c>
      <c r="C116" s="79" t="s">
        <v>1265</v>
      </c>
      <c r="D116" s="10" t="s">
        <v>1266</v>
      </c>
      <c r="E116" s="18">
        <v>43210</v>
      </c>
      <c r="F116" s="10" t="s">
        <v>1267</v>
      </c>
      <c r="G116" s="10" t="s">
        <v>854</v>
      </c>
      <c r="H116" s="11" t="s">
        <v>1268</v>
      </c>
    </row>
    <row r="117" spans="1:8" ht="192" x14ac:dyDescent="0.2">
      <c r="A117" s="9" t="s">
        <v>963</v>
      </c>
      <c r="B117" s="10" t="s">
        <v>1269</v>
      </c>
      <c r="C117" s="79" t="s">
        <v>1270</v>
      </c>
      <c r="D117" s="10" t="s">
        <v>1271</v>
      </c>
      <c r="E117" s="18">
        <v>43208</v>
      </c>
      <c r="F117" s="10" t="s">
        <v>1272</v>
      </c>
      <c r="G117" s="10" t="s">
        <v>854</v>
      </c>
      <c r="H117" s="11" t="s">
        <v>1273</v>
      </c>
    </row>
    <row r="118" spans="1:8" ht="96" x14ac:dyDescent="0.2">
      <c r="A118" s="9" t="s">
        <v>963</v>
      </c>
      <c r="B118" s="10" t="s">
        <v>1274</v>
      </c>
      <c r="C118" s="79" t="s">
        <v>1275</v>
      </c>
      <c r="D118" s="10" t="s">
        <v>1276</v>
      </c>
      <c r="E118" s="18">
        <v>43200</v>
      </c>
      <c r="F118" s="10" t="s">
        <v>1277</v>
      </c>
      <c r="G118" s="10" t="s">
        <v>854</v>
      </c>
      <c r="H118" s="11" t="s">
        <v>1278</v>
      </c>
    </row>
    <row r="119" spans="1:8" ht="96" x14ac:dyDescent="0.2">
      <c r="A119" s="9" t="s">
        <v>963</v>
      </c>
      <c r="B119" s="10" t="s">
        <v>1279</v>
      </c>
      <c r="C119" s="79" t="s">
        <v>1280</v>
      </c>
      <c r="D119" s="10" t="s">
        <v>1281</v>
      </c>
      <c r="E119" s="18">
        <v>43200</v>
      </c>
      <c r="F119" s="10" t="s">
        <v>1282</v>
      </c>
      <c r="G119" s="10" t="s">
        <v>854</v>
      </c>
      <c r="H119" s="11" t="s">
        <v>1283</v>
      </c>
    </row>
    <row r="120" spans="1:8" ht="96" x14ac:dyDescent="0.2">
      <c r="A120" s="9" t="s">
        <v>963</v>
      </c>
      <c r="B120" s="10" t="s">
        <v>1284</v>
      </c>
      <c r="C120" s="79" t="s">
        <v>1285</v>
      </c>
      <c r="D120" s="10" t="s">
        <v>1286</v>
      </c>
      <c r="E120" s="18">
        <v>43200</v>
      </c>
      <c r="F120" s="10" t="s">
        <v>1287</v>
      </c>
      <c r="G120" s="10" t="s">
        <v>854</v>
      </c>
      <c r="H120" s="11" t="s">
        <v>1288</v>
      </c>
    </row>
    <row r="121" spans="1:8" ht="80" x14ac:dyDescent="0.2">
      <c r="A121" s="9" t="s">
        <v>963</v>
      </c>
      <c r="B121" s="10" t="s">
        <v>1289</v>
      </c>
      <c r="C121" s="79" t="s">
        <v>1290</v>
      </c>
      <c r="D121" s="10" t="s">
        <v>1291</v>
      </c>
      <c r="E121" s="18">
        <v>43192</v>
      </c>
      <c r="F121" s="10" t="s">
        <v>1292</v>
      </c>
      <c r="G121" s="10" t="s">
        <v>854</v>
      </c>
      <c r="H121" s="11" t="s">
        <v>1293</v>
      </c>
    </row>
    <row r="122" spans="1:8" ht="96" x14ac:dyDescent="0.2">
      <c r="A122" s="9" t="s">
        <v>1</v>
      </c>
      <c r="B122" s="10" t="s">
        <v>630</v>
      </c>
      <c r="C122" s="79" t="s">
        <v>631</v>
      </c>
      <c r="D122" s="10" t="s">
        <v>632</v>
      </c>
      <c r="E122" s="18">
        <v>43187</v>
      </c>
      <c r="F122" s="10" t="s">
        <v>633</v>
      </c>
      <c r="G122" s="10" t="s">
        <v>854</v>
      </c>
      <c r="H122" s="11" t="s">
        <v>708</v>
      </c>
    </row>
    <row r="123" spans="1:8" ht="64" x14ac:dyDescent="0.2">
      <c r="A123" s="9" t="s">
        <v>963</v>
      </c>
      <c r="B123" s="10" t="s">
        <v>1294</v>
      </c>
      <c r="C123" s="79" t="s">
        <v>1295</v>
      </c>
      <c r="D123" s="10" t="s">
        <v>1296</v>
      </c>
      <c r="E123" s="18">
        <v>43174</v>
      </c>
      <c r="F123" s="10" t="s">
        <v>1297</v>
      </c>
      <c r="G123" s="10" t="s">
        <v>854</v>
      </c>
      <c r="H123" s="11" t="s">
        <v>1298</v>
      </c>
    </row>
    <row r="124" spans="1:8" ht="112" x14ac:dyDescent="0.2">
      <c r="A124" s="9" t="s">
        <v>963</v>
      </c>
      <c r="B124" s="10" t="s">
        <v>1299</v>
      </c>
      <c r="C124" s="79" t="s">
        <v>1300</v>
      </c>
      <c r="D124" s="10" t="s">
        <v>1301</v>
      </c>
      <c r="E124" s="18">
        <v>43139</v>
      </c>
      <c r="F124" s="10" t="s">
        <v>1302</v>
      </c>
      <c r="G124" s="10" t="s">
        <v>854</v>
      </c>
      <c r="H124" s="11" t="s">
        <v>1303</v>
      </c>
    </row>
    <row r="125" spans="1:8" ht="64" x14ac:dyDescent="0.2">
      <c r="A125" s="9" t="s">
        <v>1</v>
      </c>
      <c r="B125" s="10" t="s">
        <v>625</v>
      </c>
      <c r="C125" s="79" t="s">
        <v>626</v>
      </c>
      <c r="D125" s="10" t="s">
        <v>627</v>
      </c>
      <c r="E125" s="18">
        <v>43133</v>
      </c>
      <c r="F125" s="10" t="s">
        <v>628</v>
      </c>
      <c r="G125" s="10" t="s">
        <v>854</v>
      </c>
      <c r="H125" s="11" t="s">
        <v>629</v>
      </c>
    </row>
    <row r="126" spans="1:8" ht="48" x14ac:dyDescent="0.2">
      <c r="A126" s="9" t="s">
        <v>963</v>
      </c>
      <c r="B126" s="10" t="s">
        <v>1304</v>
      </c>
      <c r="C126" s="79" t="s">
        <v>1305</v>
      </c>
      <c r="D126" s="10" t="s">
        <v>1306</v>
      </c>
      <c r="E126" s="18">
        <v>43121</v>
      </c>
      <c r="F126" s="10" t="s">
        <v>1307</v>
      </c>
      <c r="G126" s="10" t="s">
        <v>854</v>
      </c>
      <c r="H126" s="11" t="s">
        <v>1308</v>
      </c>
    </row>
    <row r="127" spans="1:8" ht="48" x14ac:dyDescent="0.2">
      <c r="A127" s="9" t="s">
        <v>963</v>
      </c>
      <c r="B127" s="10" t="s">
        <v>1309</v>
      </c>
      <c r="C127" s="79" t="s">
        <v>1310</v>
      </c>
      <c r="D127" s="10" t="s">
        <v>1311</v>
      </c>
      <c r="E127" s="18">
        <v>43121</v>
      </c>
      <c r="F127" s="10" t="s">
        <v>1312</v>
      </c>
      <c r="G127" s="10" t="s">
        <v>854</v>
      </c>
      <c r="H127" s="11" t="s">
        <v>1313</v>
      </c>
    </row>
    <row r="128" spans="1:8" ht="64" x14ac:dyDescent="0.2">
      <c r="A128" s="9" t="s">
        <v>963</v>
      </c>
      <c r="B128" s="10" t="s">
        <v>1314</v>
      </c>
      <c r="C128" s="79" t="s">
        <v>1315</v>
      </c>
      <c r="D128" s="10" t="s">
        <v>1316</v>
      </c>
      <c r="E128" s="18">
        <v>43119</v>
      </c>
      <c r="F128" s="10" t="s">
        <v>1317</v>
      </c>
      <c r="G128" s="10" t="s">
        <v>854</v>
      </c>
      <c r="H128" s="11" t="s">
        <v>1318</v>
      </c>
    </row>
    <row r="129" spans="1:8" ht="64" x14ac:dyDescent="0.2">
      <c r="A129" s="9" t="s">
        <v>963</v>
      </c>
      <c r="B129" s="10" t="s">
        <v>1319</v>
      </c>
      <c r="C129" s="79" t="s">
        <v>1320</v>
      </c>
      <c r="D129" s="10" t="s">
        <v>1321</v>
      </c>
      <c r="E129" s="18">
        <v>43115</v>
      </c>
      <c r="F129" s="10" t="s">
        <v>1322</v>
      </c>
      <c r="G129" s="10" t="s">
        <v>854</v>
      </c>
      <c r="H129" s="11" t="s">
        <v>1323</v>
      </c>
    </row>
    <row r="130" spans="1:8" ht="112" x14ac:dyDescent="0.2">
      <c r="A130" s="9" t="s">
        <v>77</v>
      </c>
      <c r="B130" s="10" t="s">
        <v>452</v>
      </c>
      <c r="C130" s="79" t="s">
        <v>453</v>
      </c>
      <c r="D130" s="10" t="s">
        <v>454</v>
      </c>
      <c r="E130" s="18">
        <v>43091</v>
      </c>
      <c r="F130" s="10" t="s">
        <v>808</v>
      </c>
      <c r="G130" s="10" t="s">
        <v>854</v>
      </c>
      <c r="H130" s="11" t="s">
        <v>809</v>
      </c>
    </row>
    <row r="131" spans="1:8" ht="160" x14ac:dyDescent="0.2">
      <c r="A131" s="9" t="s">
        <v>77</v>
      </c>
      <c r="B131" s="10" t="s">
        <v>449</v>
      </c>
      <c r="C131" s="79" t="s">
        <v>450</v>
      </c>
      <c r="D131" s="10" t="s">
        <v>451</v>
      </c>
      <c r="E131" s="18">
        <v>43056</v>
      </c>
      <c r="F131" s="10" t="s">
        <v>810</v>
      </c>
      <c r="G131" s="10" t="s">
        <v>854</v>
      </c>
      <c r="H131" s="11" t="s">
        <v>811</v>
      </c>
    </row>
    <row r="132" spans="1:8" ht="64" x14ac:dyDescent="0.2">
      <c r="A132" s="9" t="s">
        <v>1</v>
      </c>
      <c r="B132" s="10" t="s">
        <v>446</v>
      </c>
      <c r="C132" s="79" t="s">
        <v>447</v>
      </c>
      <c r="D132" s="10" t="s">
        <v>448</v>
      </c>
      <c r="E132" s="18">
        <v>43043</v>
      </c>
      <c r="F132" s="10" t="s">
        <v>469</v>
      </c>
      <c r="G132" s="10" t="s">
        <v>854</v>
      </c>
      <c r="H132" s="11" t="s">
        <v>470</v>
      </c>
    </row>
    <row r="133" spans="1:8" ht="409.6" x14ac:dyDescent="0.2">
      <c r="A133" s="9" t="s">
        <v>963</v>
      </c>
      <c r="B133" s="10" t="s">
        <v>1009</v>
      </c>
      <c r="C133" s="79" t="s">
        <v>1010</v>
      </c>
      <c r="D133" s="10" t="s">
        <v>1011</v>
      </c>
      <c r="E133" s="18">
        <v>43041</v>
      </c>
      <c r="F133" s="10" t="s">
        <v>1012</v>
      </c>
      <c r="G133" s="10" t="s">
        <v>385</v>
      </c>
      <c r="H133" s="11" t="s">
        <v>1013</v>
      </c>
    </row>
    <row r="134" spans="1:8" ht="192" x14ac:dyDescent="0.2">
      <c r="A134" s="9" t="s">
        <v>963</v>
      </c>
      <c r="B134" s="10" t="s">
        <v>1009</v>
      </c>
      <c r="C134" s="79" t="s">
        <v>1010</v>
      </c>
      <c r="D134" s="10" t="s">
        <v>1014</v>
      </c>
      <c r="E134" s="18">
        <v>43041</v>
      </c>
      <c r="F134" s="10" t="s">
        <v>1015</v>
      </c>
      <c r="G134" s="10" t="s">
        <v>385</v>
      </c>
      <c r="H134" s="11" t="s">
        <v>1016</v>
      </c>
    </row>
    <row r="135" spans="1:8" ht="80" x14ac:dyDescent="0.2">
      <c r="A135" s="9" t="s">
        <v>1</v>
      </c>
      <c r="B135" s="10" t="s">
        <v>415</v>
      </c>
      <c r="C135" s="79" t="s">
        <v>416</v>
      </c>
      <c r="D135" s="10" t="s">
        <v>445</v>
      </c>
      <c r="E135" s="18">
        <v>43032</v>
      </c>
      <c r="F135" s="10" t="s">
        <v>417</v>
      </c>
      <c r="G135" s="10" t="s">
        <v>854</v>
      </c>
      <c r="H135" s="11" t="s">
        <v>472</v>
      </c>
    </row>
    <row r="136" spans="1:8" ht="80" x14ac:dyDescent="0.2">
      <c r="A136" s="9" t="s">
        <v>1</v>
      </c>
      <c r="B136" s="10" t="s">
        <v>442</v>
      </c>
      <c r="C136" s="79" t="s">
        <v>443</v>
      </c>
      <c r="D136" s="10" t="s">
        <v>444</v>
      </c>
      <c r="E136" s="18">
        <v>43031</v>
      </c>
      <c r="F136" s="10" t="s">
        <v>471</v>
      </c>
      <c r="G136" s="10" t="s">
        <v>854</v>
      </c>
      <c r="H136" s="11" t="s">
        <v>637</v>
      </c>
    </row>
    <row r="137" spans="1:8" ht="128" x14ac:dyDescent="0.2">
      <c r="A137" s="9" t="s">
        <v>77</v>
      </c>
      <c r="B137" s="10" t="s">
        <v>418</v>
      </c>
      <c r="C137" s="79" t="s">
        <v>419</v>
      </c>
      <c r="D137" s="10" t="s">
        <v>420</v>
      </c>
      <c r="E137" s="18">
        <v>43012</v>
      </c>
      <c r="F137" s="10" t="s">
        <v>812</v>
      </c>
      <c r="G137" s="10" t="s">
        <v>387</v>
      </c>
      <c r="H137" s="11" t="s">
        <v>682</v>
      </c>
    </row>
    <row r="138" spans="1:8" ht="224" x14ac:dyDescent="0.2">
      <c r="A138" s="9" t="s">
        <v>1</v>
      </c>
      <c r="B138" s="10" t="s">
        <v>404</v>
      </c>
      <c r="C138" s="79" t="s">
        <v>405</v>
      </c>
      <c r="D138" s="10" t="s">
        <v>409</v>
      </c>
      <c r="E138" s="18">
        <v>42950</v>
      </c>
      <c r="F138" s="10" t="s">
        <v>813</v>
      </c>
      <c r="G138" s="10" t="s">
        <v>854</v>
      </c>
      <c r="H138" s="11" t="s">
        <v>473</v>
      </c>
    </row>
    <row r="139" spans="1:8" ht="240" x14ac:dyDescent="0.2">
      <c r="A139" s="9" t="s">
        <v>1</v>
      </c>
      <c r="B139" s="10" t="s">
        <v>404</v>
      </c>
      <c r="C139" s="79" t="s">
        <v>405</v>
      </c>
      <c r="D139" s="10" t="s">
        <v>410</v>
      </c>
      <c r="E139" s="18">
        <v>42950</v>
      </c>
      <c r="F139" s="10" t="s">
        <v>814</v>
      </c>
      <c r="G139" s="10" t="s">
        <v>854</v>
      </c>
      <c r="H139" s="11" t="s">
        <v>957</v>
      </c>
    </row>
    <row r="140" spans="1:8" ht="96" x14ac:dyDescent="0.2">
      <c r="A140" s="9" t="s">
        <v>1</v>
      </c>
      <c r="B140" s="10" t="s">
        <v>404</v>
      </c>
      <c r="C140" s="79" t="s">
        <v>405</v>
      </c>
      <c r="D140" s="10" t="s">
        <v>406</v>
      </c>
      <c r="E140" s="18">
        <v>42950</v>
      </c>
      <c r="F140" s="10" t="s">
        <v>755</v>
      </c>
      <c r="G140" s="10" t="s">
        <v>385</v>
      </c>
      <c r="H140" s="11" t="s">
        <v>1324</v>
      </c>
    </row>
    <row r="141" spans="1:8" ht="144" x14ac:dyDescent="0.2">
      <c r="A141" s="9" t="s">
        <v>1</v>
      </c>
      <c r="B141" s="10" t="s">
        <v>404</v>
      </c>
      <c r="C141" s="79" t="s">
        <v>405</v>
      </c>
      <c r="D141" s="10" t="s">
        <v>407</v>
      </c>
      <c r="E141" s="18">
        <v>42950</v>
      </c>
      <c r="F141" s="10" t="s">
        <v>756</v>
      </c>
      <c r="G141" s="10" t="s">
        <v>385</v>
      </c>
      <c r="H141" s="11" t="s">
        <v>1325</v>
      </c>
    </row>
    <row r="142" spans="1:8" ht="128" x14ac:dyDescent="0.2">
      <c r="A142" s="9" t="s">
        <v>1</v>
      </c>
      <c r="B142" s="10" t="s">
        <v>404</v>
      </c>
      <c r="C142" s="79" t="s">
        <v>405</v>
      </c>
      <c r="D142" s="10" t="s">
        <v>408</v>
      </c>
      <c r="E142" s="18">
        <v>42950</v>
      </c>
      <c r="F142" s="10" t="s">
        <v>757</v>
      </c>
      <c r="G142" s="10" t="s">
        <v>385</v>
      </c>
      <c r="H142" s="11" t="s">
        <v>1326</v>
      </c>
    </row>
    <row r="143" spans="1:8" ht="112" x14ac:dyDescent="0.2">
      <c r="A143" s="9" t="s">
        <v>963</v>
      </c>
      <c r="B143" s="10" t="s">
        <v>1327</v>
      </c>
      <c r="C143" s="79" t="s">
        <v>1328</v>
      </c>
      <c r="D143" s="10" t="s">
        <v>1329</v>
      </c>
      <c r="E143" s="18">
        <v>42928</v>
      </c>
      <c r="F143" s="10" t="s">
        <v>1330</v>
      </c>
      <c r="G143" s="10" t="s">
        <v>854</v>
      </c>
      <c r="H143" s="11" t="s">
        <v>1331</v>
      </c>
    </row>
    <row r="144" spans="1:8" ht="144" x14ac:dyDescent="0.2">
      <c r="A144" s="9" t="s">
        <v>963</v>
      </c>
      <c r="B144" s="10" t="s">
        <v>1332</v>
      </c>
      <c r="C144" s="79" t="s">
        <v>1333</v>
      </c>
      <c r="D144" s="10" t="s">
        <v>1334</v>
      </c>
      <c r="E144" s="18">
        <v>42907</v>
      </c>
      <c r="F144" s="10" t="s">
        <v>1335</v>
      </c>
      <c r="G144" s="10" t="s">
        <v>854</v>
      </c>
      <c r="H144" s="11" t="s">
        <v>1336</v>
      </c>
    </row>
    <row r="145" spans="1:8" ht="96" x14ac:dyDescent="0.2">
      <c r="A145" s="9" t="s">
        <v>1</v>
      </c>
      <c r="B145" s="10" t="s">
        <v>379</v>
      </c>
      <c r="C145" s="79" t="s">
        <v>380</v>
      </c>
      <c r="D145" s="10" t="s">
        <v>381</v>
      </c>
      <c r="E145" s="18">
        <v>42902</v>
      </c>
      <c r="F145" s="10" t="s">
        <v>475</v>
      </c>
      <c r="G145" s="10" t="s">
        <v>854</v>
      </c>
      <c r="H145" s="11" t="s">
        <v>476</v>
      </c>
    </row>
    <row r="146" spans="1:8" ht="112" x14ac:dyDescent="0.2">
      <c r="A146" s="9" t="s">
        <v>77</v>
      </c>
      <c r="B146" s="10" t="s">
        <v>375</v>
      </c>
      <c r="C146" s="79" t="s">
        <v>376</v>
      </c>
      <c r="D146" s="10" t="s">
        <v>395</v>
      </c>
      <c r="E146" s="18">
        <v>42898</v>
      </c>
      <c r="F146" s="10" t="s">
        <v>815</v>
      </c>
      <c r="G146" s="10" t="s">
        <v>385</v>
      </c>
      <c r="H146" s="11" t="s">
        <v>841</v>
      </c>
    </row>
    <row r="147" spans="1:8" ht="80" x14ac:dyDescent="0.2">
      <c r="A147" s="9" t="s">
        <v>77</v>
      </c>
      <c r="B147" s="10" t="s">
        <v>375</v>
      </c>
      <c r="C147" s="79" t="s">
        <v>376</v>
      </c>
      <c r="D147" s="10" t="s">
        <v>397</v>
      </c>
      <c r="E147" s="18">
        <v>42898</v>
      </c>
      <c r="F147" s="10" t="s">
        <v>422</v>
      </c>
      <c r="G147" s="10" t="s">
        <v>385</v>
      </c>
      <c r="H147" s="11" t="s">
        <v>843</v>
      </c>
    </row>
    <row r="148" spans="1:8" ht="96" x14ac:dyDescent="0.2">
      <c r="A148" s="9" t="s">
        <v>77</v>
      </c>
      <c r="B148" s="10" t="s">
        <v>375</v>
      </c>
      <c r="C148" s="79" t="s">
        <v>376</v>
      </c>
      <c r="D148" s="10" t="s">
        <v>396</v>
      </c>
      <c r="E148" s="18">
        <v>42898</v>
      </c>
      <c r="F148" s="10" t="s">
        <v>421</v>
      </c>
      <c r="G148" s="10" t="s">
        <v>385</v>
      </c>
      <c r="H148" s="11" t="s">
        <v>842</v>
      </c>
    </row>
    <row r="149" spans="1:8" ht="144" x14ac:dyDescent="0.2">
      <c r="A149" s="9" t="s">
        <v>77</v>
      </c>
      <c r="B149" s="10" t="s">
        <v>375</v>
      </c>
      <c r="C149" s="79" t="s">
        <v>376</v>
      </c>
      <c r="D149" s="10" t="s">
        <v>398</v>
      </c>
      <c r="E149" s="18">
        <v>42898</v>
      </c>
      <c r="F149" s="10" t="s">
        <v>456</v>
      </c>
      <c r="G149" s="10" t="s">
        <v>385</v>
      </c>
      <c r="H149" s="11" t="s">
        <v>958</v>
      </c>
    </row>
    <row r="150" spans="1:8" ht="208" x14ac:dyDescent="0.2">
      <c r="A150" s="9" t="s">
        <v>963</v>
      </c>
      <c r="B150" s="10" t="s">
        <v>1337</v>
      </c>
      <c r="C150" s="79" t="s">
        <v>1338</v>
      </c>
      <c r="D150" s="10" t="s">
        <v>1339</v>
      </c>
      <c r="E150" s="18">
        <v>42887</v>
      </c>
      <c r="F150" s="10" t="s">
        <v>1340</v>
      </c>
      <c r="G150" s="10" t="s">
        <v>854</v>
      </c>
      <c r="H150" s="11" t="s">
        <v>1341</v>
      </c>
    </row>
    <row r="151" spans="1:8" ht="112" x14ac:dyDescent="0.2">
      <c r="A151" s="9" t="s">
        <v>963</v>
      </c>
      <c r="B151" s="10" t="s">
        <v>1342</v>
      </c>
      <c r="C151" s="79" t="s">
        <v>1343</v>
      </c>
      <c r="D151" s="10" t="s">
        <v>1344</v>
      </c>
      <c r="E151" s="18">
        <v>42885</v>
      </c>
      <c r="F151" s="10" t="s">
        <v>1345</v>
      </c>
      <c r="G151" s="10" t="s">
        <v>854</v>
      </c>
      <c r="H151" s="11" t="s">
        <v>1346</v>
      </c>
    </row>
    <row r="152" spans="1:8" ht="144" x14ac:dyDescent="0.2">
      <c r="A152" s="9" t="s">
        <v>77</v>
      </c>
      <c r="B152" s="10" t="s">
        <v>372</v>
      </c>
      <c r="C152" s="79" t="s">
        <v>373</v>
      </c>
      <c r="D152" s="10" t="s">
        <v>374</v>
      </c>
      <c r="E152" s="18">
        <v>42885</v>
      </c>
      <c r="F152" s="10" t="s">
        <v>512</v>
      </c>
      <c r="G152" s="10" t="s">
        <v>854</v>
      </c>
      <c r="H152" s="11" t="s">
        <v>513</v>
      </c>
    </row>
    <row r="153" spans="1:8" ht="288" x14ac:dyDescent="0.2">
      <c r="A153" s="9" t="s">
        <v>77</v>
      </c>
      <c r="B153" s="10" t="s">
        <v>366</v>
      </c>
      <c r="C153" s="79" t="s">
        <v>367</v>
      </c>
      <c r="D153" s="10" t="s">
        <v>369</v>
      </c>
      <c r="E153" s="18">
        <v>42880</v>
      </c>
      <c r="F153" s="10" t="s">
        <v>370</v>
      </c>
      <c r="G153" s="10" t="s">
        <v>816</v>
      </c>
      <c r="H153" s="11" t="s">
        <v>817</v>
      </c>
    </row>
    <row r="154" spans="1:8" ht="192" x14ac:dyDescent="0.2">
      <c r="A154" s="9" t="s">
        <v>77</v>
      </c>
      <c r="B154" s="10" t="s">
        <v>366</v>
      </c>
      <c r="C154" s="79" t="s">
        <v>367</v>
      </c>
      <c r="D154" s="10" t="s">
        <v>368</v>
      </c>
      <c r="E154" s="18">
        <v>42880</v>
      </c>
      <c r="F154" s="10" t="s">
        <v>462</v>
      </c>
      <c r="G154" s="10" t="s">
        <v>387</v>
      </c>
      <c r="H154" s="11" t="s">
        <v>1140</v>
      </c>
    </row>
    <row r="155" spans="1:8" ht="240" x14ac:dyDescent="0.2">
      <c r="A155" s="9" t="s">
        <v>963</v>
      </c>
      <c r="B155" s="10" t="s">
        <v>1347</v>
      </c>
      <c r="C155" s="79" t="s">
        <v>1348</v>
      </c>
      <c r="D155" s="10" t="s">
        <v>1349</v>
      </c>
      <c r="E155" s="18">
        <v>42878</v>
      </c>
      <c r="F155" s="10" t="s">
        <v>1350</v>
      </c>
      <c r="G155" s="10" t="s">
        <v>854</v>
      </c>
      <c r="H155" s="11" t="s">
        <v>1351</v>
      </c>
    </row>
    <row r="156" spans="1:8" ht="96" x14ac:dyDescent="0.2">
      <c r="A156" s="9" t="s">
        <v>77</v>
      </c>
      <c r="B156" s="10" t="s">
        <v>363</v>
      </c>
      <c r="C156" s="79" t="s">
        <v>364</v>
      </c>
      <c r="D156" s="10" t="s">
        <v>365</v>
      </c>
      <c r="E156" s="18">
        <v>42877</v>
      </c>
      <c r="F156" s="10" t="s">
        <v>514</v>
      </c>
      <c r="G156" s="10" t="s">
        <v>854</v>
      </c>
      <c r="H156" s="11" t="s">
        <v>515</v>
      </c>
    </row>
    <row r="157" spans="1:8" ht="96" x14ac:dyDescent="0.2">
      <c r="A157" s="9" t="s">
        <v>963</v>
      </c>
      <c r="B157" s="10" t="s">
        <v>1352</v>
      </c>
      <c r="C157" s="79" t="s">
        <v>1353</v>
      </c>
      <c r="D157" s="10" t="s">
        <v>1354</v>
      </c>
      <c r="E157" s="18">
        <v>42874</v>
      </c>
      <c r="F157" s="10" t="s">
        <v>1355</v>
      </c>
      <c r="G157" s="10" t="s">
        <v>854</v>
      </c>
      <c r="H157" s="11" t="s">
        <v>1356</v>
      </c>
    </row>
    <row r="158" spans="1:8" ht="128" x14ac:dyDescent="0.2">
      <c r="A158" s="9" t="s">
        <v>963</v>
      </c>
      <c r="B158" s="10" t="s">
        <v>1357</v>
      </c>
      <c r="C158" s="79" t="s">
        <v>1358</v>
      </c>
      <c r="D158" s="10" t="s">
        <v>1359</v>
      </c>
      <c r="E158" s="18">
        <v>42873</v>
      </c>
      <c r="F158" s="10" t="s">
        <v>1360</v>
      </c>
      <c r="G158" s="10" t="s">
        <v>854</v>
      </c>
      <c r="H158" s="11" t="s">
        <v>1361</v>
      </c>
    </row>
    <row r="159" spans="1:8" ht="192" x14ac:dyDescent="0.2">
      <c r="A159" s="9" t="s">
        <v>77</v>
      </c>
      <c r="B159" s="10" t="s">
        <v>360</v>
      </c>
      <c r="C159" s="79" t="s">
        <v>361</v>
      </c>
      <c r="D159" s="10" t="s">
        <v>362</v>
      </c>
      <c r="E159" s="18">
        <v>42873</v>
      </c>
      <c r="F159" s="10" t="s">
        <v>510</v>
      </c>
      <c r="G159" s="10" t="s">
        <v>854</v>
      </c>
      <c r="H159" s="11" t="s">
        <v>511</v>
      </c>
    </row>
    <row r="160" spans="1:8" ht="112" x14ac:dyDescent="0.2">
      <c r="A160" s="9" t="s">
        <v>963</v>
      </c>
      <c r="B160" s="10" t="s">
        <v>1362</v>
      </c>
      <c r="C160" s="79" t="s">
        <v>1363</v>
      </c>
      <c r="D160" s="10" t="s">
        <v>1364</v>
      </c>
      <c r="E160" s="18">
        <v>42872</v>
      </c>
      <c r="F160" s="10" t="s">
        <v>1365</v>
      </c>
      <c r="G160" s="10" t="s">
        <v>854</v>
      </c>
      <c r="H160" s="11" t="s">
        <v>1366</v>
      </c>
    </row>
    <row r="161" spans="1:8" ht="96" x14ac:dyDescent="0.2">
      <c r="A161" s="9" t="s">
        <v>963</v>
      </c>
      <c r="B161" s="10" t="s">
        <v>1367</v>
      </c>
      <c r="C161" s="79" t="s">
        <v>1368</v>
      </c>
      <c r="D161" s="10" t="s">
        <v>1369</v>
      </c>
      <c r="E161" s="18">
        <v>42853</v>
      </c>
      <c r="F161" s="10" t="s">
        <v>1370</v>
      </c>
      <c r="G161" s="10" t="s">
        <v>854</v>
      </c>
      <c r="H161" s="11" t="s">
        <v>1371</v>
      </c>
    </row>
    <row r="162" spans="1:8" ht="128" x14ac:dyDescent="0.2">
      <c r="A162" s="9" t="s">
        <v>963</v>
      </c>
      <c r="B162" s="10" t="s">
        <v>1372</v>
      </c>
      <c r="C162" s="79" t="s">
        <v>1373</v>
      </c>
      <c r="D162" s="10" t="s">
        <v>1374</v>
      </c>
      <c r="E162" s="18">
        <v>42853</v>
      </c>
      <c r="F162" s="10" t="s">
        <v>1375</v>
      </c>
      <c r="G162" s="10" t="s">
        <v>854</v>
      </c>
      <c r="H162" s="11" t="s">
        <v>1376</v>
      </c>
    </row>
    <row r="163" spans="1:8" ht="96" x14ac:dyDescent="0.2">
      <c r="A163" s="9" t="s">
        <v>963</v>
      </c>
      <c r="B163" s="10" t="s">
        <v>1377</v>
      </c>
      <c r="C163" s="79" t="s">
        <v>1378</v>
      </c>
      <c r="D163" s="10" t="s">
        <v>1379</v>
      </c>
      <c r="E163" s="18">
        <v>42851</v>
      </c>
      <c r="F163" s="10" t="s">
        <v>1380</v>
      </c>
      <c r="G163" s="10" t="s">
        <v>854</v>
      </c>
      <c r="H163" s="11" t="s">
        <v>1381</v>
      </c>
    </row>
    <row r="164" spans="1:8" ht="192" x14ac:dyDescent="0.2">
      <c r="A164" s="9" t="s">
        <v>963</v>
      </c>
      <c r="B164" s="10" t="s">
        <v>1382</v>
      </c>
      <c r="C164" s="79" t="s">
        <v>1383</v>
      </c>
      <c r="D164" s="10" t="s">
        <v>1384</v>
      </c>
      <c r="E164" s="18">
        <v>42851</v>
      </c>
      <c r="F164" s="10" t="s">
        <v>1385</v>
      </c>
      <c r="G164" s="10" t="s">
        <v>854</v>
      </c>
      <c r="H164" s="11" t="s">
        <v>1386</v>
      </c>
    </row>
    <row r="165" spans="1:8" ht="80" x14ac:dyDescent="0.2">
      <c r="A165" s="9" t="s">
        <v>963</v>
      </c>
      <c r="B165" s="10" t="s">
        <v>1387</v>
      </c>
      <c r="C165" s="79" t="s">
        <v>1388</v>
      </c>
      <c r="D165" s="10" t="s">
        <v>1389</v>
      </c>
      <c r="E165" s="18">
        <v>42850</v>
      </c>
      <c r="F165" s="10" t="s">
        <v>1390</v>
      </c>
      <c r="G165" s="10" t="s">
        <v>854</v>
      </c>
      <c r="H165" s="11" t="s">
        <v>1391</v>
      </c>
    </row>
    <row r="166" spans="1:8" ht="112" x14ac:dyDescent="0.2">
      <c r="A166" s="9" t="s">
        <v>963</v>
      </c>
      <c r="B166" s="10" t="s">
        <v>1392</v>
      </c>
      <c r="C166" s="79" t="s">
        <v>1393</v>
      </c>
      <c r="D166" s="10" t="s">
        <v>1394</v>
      </c>
      <c r="E166" s="18">
        <v>42825</v>
      </c>
      <c r="F166" s="10" t="s">
        <v>1395</v>
      </c>
      <c r="G166" s="10" t="s">
        <v>854</v>
      </c>
      <c r="H166" s="11" t="s">
        <v>1396</v>
      </c>
    </row>
    <row r="167" spans="1:8" ht="128" x14ac:dyDescent="0.2">
      <c r="A167" s="9" t="s">
        <v>1</v>
      </c>
      <c r="B167" s="10" t="s">
        <v>183</v>
      </c>
      <c r="C167" s="79" t="s">
        <v>184</v>
      </c>
      <c r="D167" s="10" t="s">
        <v>185</v>
      </c>
      <c r="E167" s="18">
        <v>42807</v>
      </c>
      <c r="F167" s="10" t="s">
        <v>477</v>
      </c>
      <c r="G167" s="10" t="s">
        <v>854</v>
      </c>
      <c r="H167" s="11" t="s">
        <v>638</v>
      </c>
    </row>
    <row r="168" spans="1:8" ht="112" x14ac:dyDescent="0.2">
      <c r="A168" s="9" t="s">
        <v>77</v>
      </c>
      <c r="B168" s="10" t="s">
        <v>78</v>
      </c>
      <c r="C168" s="79" t="s">
        <v>79</v>
      </c>
      <c r="D168" s="10" t="s">
        <v>80</v>
      </c>
      <c r="E168" s="18">
        <v>42806</v>
      </c>
      <c r="F168" s="10" t="s">
        <v>516</v>
      </c>
      <c r="G168" s="10" t="s">
        <v>854</v>
      </c>
      <c r="H168" s="11" t="s">
        <v>411</v>
      </c>
    </row>
    <row r="169" spans="1:8" ht="112" x14ac:dyDescent="0.2">
      <c r="A169" s="9" t="s">
        <v>963</v>
      </c>
      <c r="B169" s="10" t="s">
        <v>1397</v>
      </c>
      <c r="C169" s="79" t="s">
        <v>1398</v>
      </c>
      <c r="D169" s="10" t="s">
        <v>1399</v>
      </c>
      <c r="E169" s="18">
        <v>42755</v>
      </c>
      <c r="F169" s="10" t="s">
        <v>1400</v>
      </c>
      <c r="G169" s="10" t="s">
        <v>854</v>
      </c>
      <c r="H169" s="11" t="s">
        <v>1401</v>
      </c>
    </row>
    <row r="170" spans="1:8" ht="64" x14ac:dyDescent="0.2">
      <c r="A170" s="9" t="s">
        <v>77</v>
      </c>
      <c r="B170" s="10" t="s">
        <v>91</v>
      </c>
      <c r="C170" s="79" t="s">
        <v>92</v>
      </c>
      <c r="D170" s="10" t="s">
        <v>93</v>
      </c>
      <c r="E170" s="18">
        <v>42755</v>
      </c>
      <c r="F170" s="10" t="s">
        <v>522</v>
      </c>
      <c r="G170" s="10" t="s">
        <v>854</v>
      </c>
      <c r="H170" s="11" t="s">
        <v>523</v>
      </c>
    </row>
    <row r="171" spans="1:8" ht="144" x14ac:dyDescent="0.2">
      <c r="A171" s="9" t="s">
        <v>963</v>
      </c>
      <c r="B171" s="10" t="s">
        <v>1402</v>
      </c>
      <c r="C171" s="79" t="s">
        <v>1403</v>
      </c>
      <c r="D171" s="10" t="s">
        <v>1404</v>
      </c>
      <c r="E171" s="18">
        <v>42745</v>
      </c>
      <c r="F171" s="10" t="s">
        <v>1405</v>
      </c>
      <c r="G171" s="10" t="s">
        <v>854</v>
      </c>
      <c r="H171" s="11" t="s">
        <v>1406</v>
      </c>
    </row>
    <row r="172" spans="1:8" ht="176" x14ac:dyDescent="0.2">
      <c r="A172" s="9" t="s">
        <v>963</v>
      </c>
      <c r="B172" s="10" t="s">
        <v>1407</v>
      </c>
      <c r="C172" s="79" t="s">
        <v>1408</v>
      </c>
      <c r="D172" s="10" t="s">
        <v>1409</v>
      </c>
      <c r="E172" s="18">
        <v>42727</v>
      </c>
      <c r="F172" s="10" t="s">
        <v>1410</v>
      </c>
      <c r="G172" s="10" t="s">
        <v>854</v>
      </c>
      <c r="H172" s="11" t="s">
        <v>1411</v>
      </c>
    </row>
    <row r="173" spans="1:8" ht="176" x14ac:dyDescent="0.2">
      <c r="A173" s="9" t="s">
        <v>963</v>
      </c>
      <c r="B173" s="10" t="s">
        <v>1412</v>
      </c>
      <c r="C173" s="79" t="s">
        <v>1413</v>
      </c>
      <c r="D173" s="10" t="s">
        <v>1414</v>
      </c>
      <c r="E173" s="18">
        <v>42726</v>
      </c>
      <c r="F173" s="10" t="s">
        <v>1415</v>
      </c>
      <c r="G173" s="10" t="s">
        <v>854</v>
      </c>
      <c r="H173" s="11" t="s">
        <v>1416</v>
      </c>
    </row>
    <row r="174" spans="1:8" ht="192" x14ac:dyDescent="0.2">
      <c r="A174" s="9" t="s">
        <v>963</v>
      </c>
      <c r="B174" s="10" t="s">
        <v>1417</v>
      </c>
      <c r="C174" s="79" t="s">
        <v>1418</v>
      </c>
      <c r="D174" s="10" t="s">
        <v>1419</v>
      </c>
      <c r="E174" s="18">
        <v>42726</v>
      </c>
      <c r="F174" s="10" t="s">
        <v>1420</v>
      </c>
      <c r="G174" s="10" t="s">
        <v>854</v>
      </c>
      <c r="H174" s="11" t="s">
        <v>1421</v>
      </c>
    </row>
    <row r="175" spans="1:8" ht="48" x14ac:dyDescent="0.2">
      <c r="A175" s="9" t="s">
        <v>77</v>
      </c>
      <c r="B175" s="10" t="s">
        <v>115</v>
      </c>
      <c r="C175" s="79" t="s">
        <v>116</v>
      </c>
      <c r="D175" s="10" t="s">
        <v>121</v>
      </c>
      <c r="E175" s="18">
        <v>42726</v>
      </c>
      <c r="F175" s="10" t="s">
        <v>457</v>
      </c>
      <c r="G175" s="10" t="s">
        <v>387</v>
      </c>
      <c r="H175" s="11" t="s">
        <v>677</v>
      </c>
    </row>
    <row r="176" spans="1:8" ht="365" x14ac:dyDescent="0.2">
      <c r="A176" s="9" t="s">
        <v>77</v>
      </c>
      <c r="B176" s="10" t="s">
        <v>115</v>
      </c>
      <c r="C176" s="79" t="s">
        <v>116</v>
      </c>
      <c r="D176" s="10" t="s">
        <v>120</v>
      </c>
      <c r="E176" s="18">
        <v>42726</v>
      </c>
      <c r="F176" s="10" t="s">
        <v>828</v>
      </c>
      <c r="G176" s="10" t="s">
        <v>387</v>
      </c>
      <c r="H176" s="11" t="s">
        <v>677</v>
      </c>
    </row>
    <row r="177" spans="1:8" ht="64" x14ac:dyDescent="0.2">
      <c r="A177" s="9" t="s">
        <v>77</v>
      </c>
      <c r="B177" s="10" t="s">
        <v>115</v>
      </c>
      <c r="C177" s="79" t="s">
        <v>116</v>
      </c>
      <c r="D177" s="10" t="s">
        <v>119</v>
      </c>
      <c r="E177" s="18">
        <v>42726</v>
      </c>
      <c r="F177" s="10" t="s">
        <v>458</v>
      </c>
      <c r="G177" s="10" t="s">
        <v>387</v>
      </c>
      <c r="H177" s="11" t="s">
        <v>677</v>
      </c>
    </row>
    <row r="178" spans="1:8" ht="48" x14ac:dyDescent="0.2">
      <c r="A178" s="9" t="s">
        <v>77</v>
      </c>
      <c r="B178" s="10" t="s">
        <v>115</v>
      </c>
      <c r="C178" s="79" t="s">
        <v>116</v>
      </c>
      <c r="D178" s="10" t="s">
        <v>117</v>
      </c>
      <c r="E178" s="18">
        <v>42726</v>
      </c>
      <c r="F178" s="10" t="s">
        <v>118</v>
      </c>
      <c r="G178" s="10" t="s">
        <v>387</v>
      </c>
      <c r="H178" s="11" t="s">
        <v>677</v>
      </c>
    </row>
    <row r="179" spans="1:8" ht="48" x14ac:dyDescent="0.2">
      <c r="A179" s="9" t="s">
        <v>77</v>
      </c>
      <c r="B179" s="10" t="s">
        <v>94</v>
      </c>
      <c r="C179" s="79" t="s">
        <v>95</v>
      </c>
      <c r="D179" s="10" t="s">
        <v>96</v>
      </c>
      <c r="E179" s="18">
        <v>42716</v>
      </c>
      <c r="F179" s="10" t="s">
        <v>97</v>
      </c>
      <c r="G179" s="10" t="s">
        <v>854</v>
      </c>
      <c r="H179" s="11" t="s">
        <v>524</v>
      </c>
    </row>
    <row r="180" spans="1:8" ht="128" x14ac:dyDescent="0.2">
      <c r="A180" s="9" t="s">
        <v>963</v>
      </c>
      <c r="B180" s="10" t="s">
        <v>1422</v>
      </c>
      <c r="C180" s="79" t="s">
        <v>1423</v>
      </c>
      <c r="D180" s="10" t="s">
        <v>1424</v>
      </c>
      <c r="E180" s="18">
        <v>42710</v>
      </c>
      <c r="F180" s="10" t="s">
        <v>1425</v>
      </c>
      <c r="G180" s="10" t="s">
        <v>854</v>
      </c>
      <c r="H180" s="11" t="s">
        <v>1426</v>
      </c>
    </row>
    <row r="181" spans="1:8" ht="112" x14ac:dyDescent="0.2">
      <c r="A181" s="9" t="s">
        <v>963</v>
      </c>
      <c r="B181" s="10" t="s">
        <v>1427</v>
      </c>
      <c r="C181" s="79" t="s">
        <v>1428</v>
      </c>
      <c r="D181" s="10" t="s">
        <v>1429</v>
      </c>
      <c r="E181" s="18">
        <v>42696</v>
      </c>
      <c r="F181" s="10" t="s">
        <v>1430</v>
      </c>
      <c r="G181" s="10" t="s">
        <v>854</v>
      </c>
      <c r="H181" s="11" t="s">
        <v>1431</v>
      </c>
    </row>
    <row r="182" spans="1:8" ht="144" x14ac:dyDescent="0.2">
      <c r="A182" s="9" t="s">
        <v>963</v>
      </c>
      <c r="B182" s="10" t="s">
        <v>1141</v>
      </c>
      <c r="C182" s="79" t="s">
        <v>1142</v>
      </c>
      <c r="D182" s="10" t="s">
        <v>1143</v>
      </c>
      <c r="E182" s="18">
        <v>42681</v>
      </c>
      <c r="F182" s="10" t="s">
        <v>1144</v>
      </c>
      <c r="G182" s="10" t="s">
        <v>854</v>
      </c>
      <c r="H182" s="11" t="s">
        <v>1145</v>
      </c>
    </row>
    <row r="183" spans="1:8" ht="64" x14ac:dyDescent="0.2">
      <c r="A183" s="9" t="s">
        <v>77</v>
      </c>
      <c r="B183" s="10" t="s">
        <v>98</v>
      </c>
      <c r="C183" s="79" t="s">
        <v>99</v>
      </c>
      <c r="D183" s="10" t="s">
        <v>100</v>
      </c>
      <c r="E183" s="18">
        <v>42680</v>
      </c>
      <c r="F183" s="10" t="s">
        <v>101</v>
      </c>
      <c r="G183" s="10" t="s">
        <v>854</v>
      </c>
      <c r="H183" s="11" t="s">
        <v>525</v>
      </c>
    </row>
    <row r="184" spans="1:8" ht="48" x14ac:dyDescent="0.2">
      <c r="A184" s="9" t="s">
        <v>1</v>
      </c>
      <c r="B184" s="10" t="s">
        <v>8</v>
      </c>
      <c r="C184" s="79" t="s">
        <v>9</v>
      </c>
      <c r="D184" s="10" t="s">
        <v>10</v>
      </c>
      <c r="E184" s="18">
        <v>42678</v>
      </c>
      <c r="F184" s="10" t="s">
        <v>11</v>
      </c>
      <c r="G184" s="10" t="s">
        <v>854</v>
      </c>
      <c r="H184" s="11" t="s">
        <v>488</v>
      </c>
    </row>
    <row r="185" spans="1:8" ht="96" x14ac:dyDescent="0.2">
      <c r="A185" s="9" t="s">
        <v>1</v>
      </c>
      <c r="B185" s="10" t="s">
        <v>5</v>
      </c>
      <c r="C185" s="79" t="s">
        <v>6</v>
      </c>
      <c r="D185" s="10" t="s">
        <v>7</v>
      </c>
      <c r="E185" s="18">
        <v>42678</v>
      </c>
      <c r="F185" s="10" t="s">
        <v>486</v>
      </c>
      <c r="G185" s="10" t="s">
        <v>854</v>
      </c>
      <c r="H185" s="11" t="s">
        <v>487</v>
      </c>
    </row>
    <row r="186" spans="1:8" ht="64" x14ac:dyDescent="0.2">
      <c r="A186" s="9" t="s">
        <v>1</v>
      </c>
      <c r="B186" s="10" t="s">
        <v>2</v>
      </c>
      <c r="C186" s="79" t="s">
        <v>3</v>
      </c>
      <c r="D186" s="10" t="s">
        <v>4</v>
      </c>
      <c r="E186" s="18">
        <v>42678</v>
      </c>
      <c r="F186" s="10" t="s">
        <v>506</v>
      </c>
      <c r="G186" s="10" t="s">
        <v>854</v>
      </c>
      <c r="H186" s="11" t="s">
        <v>507</v>
      </c>
    </row>
    <row r="187" spans="1:8" ht="80" x14ac:dyDescent="0.2">
      <c r="A187" s="9" t="s">
        <v>77</v>
      </c>
      <c r="B187" s="10" t="s">
        <v>108</v>
      </c>
      <c r="C187" s="79" t="s">
        <v>109</v>
      </c>
      <c r="D187" s="10" t="s">
        <v>110</v>
      </c>
      <c r="E187" s="18">
        <v>42662</v>
      </c>
      <c r="F187" s="10" t="s">
        <v>423</v>
      </c>
      <c r="G187" s="10" t="s">
        <v>854</v>
      </c>
      <c r="H187" s="11" t="s">
        <v>528</v>
      </c>
    </row>
    <row r="188" spans="1:8" ht="80" x14ac:dyDescent="0.2">
      <c r="A188" s="9" t="s">
        <v>77</v>
      </c>
      <c r="B188" s="10" t="s">
        <v>104</v>
      </c>
      <c r="C188" s="79" t="s">
        <v>105</v>
      </c>
      <c r="D188" s="10" t="s">
        <v>106</v>
      </c>
      <c r="E188" s="18">
        <v>42662</v>
      </c>
      <c r="F188" s="10" t="s">
        <v>107</v>
      </c>
      <c r="G188" s="10" t="s">
        <v>854</v>
      </c>
      <c r="H188" s="11" t="s">
        <v>527</v>
      </c>
    </row>
    <row r="189" spans="1:8" ht="80" x14ac:dyDescent="0.2">
      <c r="A189" s="9" t="s">
        <v>77</v>
      </c>
      <c r="B189" s="10" t="s">
        <v>102</v>
      </c>
      <c r="C189" s="79" t="s">
        <v>103</v>
      </c>
      <c r="D189" s="10" t="s">
        <v>390</v>
      </c>
      <c r="E189" s="18">
        <v>42662</v>
      </c>
      <c r="F189" s="10" t="s">
        <v>391</v>
      </c>
      <c r="G189" s="10" t="s">
        <v>854</v>
      </c>
      <c r="H189" s="11" t="s">
        <v>526</v>
      </c>
    </row>
    <row r="190" spans="1:8" ht="144" x14ac:dyDescent="0.2">
      <c r="A190" s="9" t="s">
        <v>1</v>
      </c>
      <c r="B190" s="10" t="s">
        <v>12</v>
      </c>
      <c r="C190" s="79" t="s">
        <v>13</v>
      </c>
      <c r="D190" s="10" t="s">
        <v>14</v>
      </c>
      <c r="E190" s="18">
        <v>42649</v>
      </c>
      <c r="F190" s="10" t="s">
        <v>489</v>
      </c>
      <c r="G190" s="10" t="s">
        <v>854</v>
      </c>
      <c r="H190" s="11" t="s">
        <v>490</v>
      </c>
    </row>
    <row r="191" spans="1:8" ht="272" x14ac:dyDescent="0.2">
      <c r="A191" s="9" t="s">
        <v>963</v>
      </c>
      <c r="B191" s="10" t="s">
        <v>1432</v>
      </c>
      <c r="C191" s="79" t="s">
        <v>1433</v>
      </c>
      <c r="D191" s="10" t="s">
        <v>1434</v>
      </c>
      <c r="E191" s="18">
        <v>42623</v>
      </c>
      <c r="F191" s="10" t="s">
        <v>1435</v>
      </c>
      <c r="G191" s="10" t="s">
        <v>854</v>
      </c>
      <c r="H191" s="11" t="s">
        <v>1436</v>
      </c>
    </row>
    <row r="192" spans="1:8" ht="96" x14ac:dyDescent="0.2">
      <c r="A192" s="9" t="s">
        <v>963</v>
      </c>
      <c r="B192" s="10" t="s">
        <v>1437</v>
      </c>
      <c r="C192" s="79" t="s">
        <v>1438</v>
      </c>
      <c r="D192" s="10" t="s">
        <v>1439</v>
      </c>
      <c r="E192" s="18">
        <v>42623</v>
      </c>
      <c r="F192" s="10" t="s">
        <v>1440</v>
      </c>
      <c r="G192" s="10" t="s">
        <v>854</v>
      </c>
      <c r="H192" s="11" t="s">
        <v>1441</v>
      </c>
    </row>
    <row r="193" spans="1:8" ht="64" x14ac:dyDescent="0.2">
      <c r="A193" s="9" t="s">
        <v>1</v>
      </c>
      <c r="B193" s="10" t="s">
        <v>15</v>
      </c>
      <c r="C193" s="79" t="s">
        <v>16</v>
      </c>
      <c r="D193" s="10" t="s">
        <v>17</v>
      </c>
      <c r="E193" s="18">
        <v>42621</v>
      </c>
      <c r="F193" s="10" t="s">
        <v>491</v>
      </c>
      <c r="G193" s="10" t="s">
        <v>854</v>
      </c>
      <c r="H193" s="11" t="s">
        <v>492</v>
      </c>
    </row>
    <row r="194" spans="1:8" ht="64" x14ac:dyDescent="0.2">
      <c r="A194" s="9" t="s">
        <v>77</v>
      </c>
      <c r="B194" s="10" t="s">
        <v>111</v>
      </c>
      <c r="C194" s="79" t="s">
        <v>112</v>
      </c>
      <c r="D194" s="10" t="s">
        <v>113</v>
      </c>
      <c r="E194" s="18">
        <v>42613</v>
      </c>
      <c r="F194" s="10" t="s">
        <v>114</v>
      </c>
      <c r="G194" s="10" t="s">
        <v>854</v>
      </c>
      <c r="H194" s="11" t="s">
        <v>683</v>
      </c>
    </row>
    <row r="195" spans="1:8" ht="112" x14ac:dyDescent="0.2">
      <c r="A195" s="9" t="s">
        <v>963</v>
      </c>
      <c r="B195" s="10" t="s">
        <v>1442</v>
      </c>
      <c r="C195" s="79" t="s">
        <v>1443</v>
      </c>
      <c r="D195" s="10" t="s">
        <v>1444</v>
      </c>
      <c r="E195" s="18">
        <v>42606</v>
      </c>
      <c r="F195" s="10" t="s">
        <v>1445</v>
      </c>
      <c r="G195" s="10" t="s">
        <v>854</v>
      </c>
      <c r="H195" s="11" t="s">
        <v>1446</v>
      </c>
    </row>
    <row r="196" spans="1:8" ht="112" x14ac:dyDescent="0.2">
      <c r="A196" s="9" t="s">
        <v>963</v>
      </c>
      <c r="B196" s="10" t="s">
        <v>1447</v>
      </c>
      <c r="C196" s="79" t="s">
        <v>1448</v>
      </c>
      <c r="D196" s="10" t="s">
        <v>1449</v>
      </c>
      <c r="E196" s="18">
        <v>42588</v>
      </c>
      <c r="F196" s="10" t="s">
        <v>1450</v>
      </c>
      <c r="G196" s="10" t="s">
        <v>854</v>
      </c>
      <c r="H196" s="11" t="s">
        <v>1451</v>
      </c>
    </row>
    <row r="197" spans="1:8" ht="144" x14ac:dyDescent="0.2">
      <c r="A197" s="9" t="s">
        <v>77</v>
      </c>
      <c r="B197" s="10" t="s">
        <v>122</v>
      </c>
      <c r="C197" s="79" t="s">
        <v>123</v>
      </c>
      <c r="D197" s="10" t="s">
        <v>124</v>
      </c>
      <c r="E197" s="18">
        <v>42566</v>
      </c>
      <c r="F197" s="10" t="s">
        <v>529</v>
      </c>
      <c r="G197" s="10" t="s">
        <v>854</v>
      </c>
      <c r="H197" s="11" t="s">
        <v>530</v>
      </c>
    </row>
    <row r="198" spans="1:8" ht="112" x14ac:dyDescent="0.2">
      <c r="A198" s="9" t="s">
        <v>963</v>
      </c>
      <c r="B198" s="10" t="s">
        <v>1452</v>
      </c>
      <c r="C198" s="79" t="s">
        <v>1453</v>
      </c>
      <c r="D198" s="10" t="s">
        <v>1454</v>
      </c>
      <c r="E198" s="18">
        <v>42551</v>
      </c>
      <c r="F198" s="10" t="s">
        <v>1455</v>
      </c>
      <c r="G198" s="10" t="s">
        <v>854</v>
      </c>
      <c r="H198" s="11" t="s">
        <v>1456</v>
      </c>
    </row>
    <row r="199" spans="1:8" ht="64" x14ac:dyDescent="0.2">
      <c r="A199" s="9" t="s">
        <v>1</v>
      </c>
      <c r="B199" s="10" t="s">
        <v>18</v>
      </c>
      <c r="C199" s="79" t="s">
        <v>19</v>
      </c>
      <c r="D199" s="10" t="s">
        <v>20</v>
      </c>
      <c r="E199" s="18">
        <v>42549</v>
      </c>
      <c r="F199" s="10" t="s">
        <v>493</v>
      </c>
      <c r="G199" s="10" t="s">
        <v>854</v>
      </c>
      <c r="H199" s="11" t="s">
        <v>494</v>
      </c>
    </row>
    <row r="200" spans="1:8" ht="64" x14ac:dyDescent="0.2">
      <c r="A200" s="9" t="s">
        <v>1</v>
      </c>
      <c r="B200" s="10" t="s">
        <v>35</v>
      </c>
      <c r="C200" s="79" t="s">
        <v>36</v>
      </c>
      <c r="D200" s="10" t="s">
        <v>37</v>
      </c>
      <c r="E200" s="18">
        <v>42547</v>
      </c>
      <c r="F200" s="10" t="s">
        <v>495</v>
      </c>
      <c r="G200" s="10" t="s">
        <v>854</v>
      </c>
      <c r="H200" s="11" t="s">
        <v>496</v>
      </c>
    </row>
    <row r="201" spans="1:8" ht="192" x14ac:dyDescent="0.2">
      <c r="A201" s="9" t="s">
        <v>963</v>
      </c>
      <c r="B201" s="10" t="s">
        <v>1457</v>
      </c>
      <c r="C201" s="79" t="s">
        <v>1458</v>
      </c>
      <c r="D201" s="10" t="s">
        <v>1459</v>
      </c>
      <c r="E201" s="18">
        <v>42531</v>
      </c>
      <c r="F201" s="10" t="s">
        <v>1460</v>
      </c>
      <c r="G201" s="10" t="s">
        <v>854</v>
      </c>
      <c r="H201" s="11" t="s">
        <v>1461</v>
      </c>
    </row>
    <row r="202" spans="1:8" ht="128" x14ac:dyDescent="0.2">
      <c r="A202" s="9" t="s">
        <v>77</v>
      </c>
      <c r="B202" s="10" t="s">
        <v>81</v>
      </c>
      <c r="C202" s="79" t="s">
        <v>82</v>
      </c>
      <c r="D202" s="10" t="s">
        <v>83</v>
      </c>
      <c r="E202" s="18">
        <v>42524</v>
      </c>
      <c r="F202" s="10" t="s">
        <v>517</v>
      </c>
      <c r="G202" s="10" t="s">
        <v>854</v>
      </c>
      <c r="H202" s="11" t="s">
        <v>518</v>
      </c>
    </row>
    <row r="203" spans="1:8" ht="64" x14ac:dyDescent="0.2">
      <c r="A203" s="9" t="s">
        <v>77</v>
      </c>
      <c r="B203" s="10" t="s">
        <v>84</v>
      </c>
      <c r="C203" s="79" t="s">
        <v>85</v>
      </c>
      <c r="D203" s="10" t="s">
        <v>86</v>
      </c>
      <c r="E203" s="18">
        <v>42515</v>
      </c>
      <c r="F203" s="10" t="s">
        <v>87</v>
      </c>
      <c r="G203" s="10" t="s">
        <v>854</v>
      </c>
      <c r="H203" s="11" t="s">
        <v>519</v>
      </c>
    </row>
    <row r="204" spans="1:8" ht="96" x14ac:dyDescent="0.2">
      <c r="A204" s="9" t="s">
        <v>963</v>
      </c>
      <c r="B204" s="10" t="s">
        <v>1462</v>
      </c>
      <c r="C204" s="79" t="s">
        <v>1463</v>
      </c>
      <c r="D204" s="10" t="s">
        <v>1464</v>
      </c>
      <c r="E204" s="18">
        <v>42511</v>
      </c>
      <c r="F204" s="10" t="s">
        <v>1465</v>
      </c>
      <c r="G204" s="10" t="s">
        <v>854</v>
      </c>
      <c r="H204" s="11" t="s">
        <v>1466</v>
      </c>
    </row>
    <row r="205" spans="1:8" ht="112" x14ac:dyDescent="0.2">
      <c r="A205" s="9" t="s">
        <v>963</v>
      </c>
      <c r="B205" s="10" t="s">
        <v>1467</v>
      </c>
      <c r="C205" s="79" t="s">
        <v>1468</v>
      </c>
      <c r="D205" s="10" t="s">
        <v>1469</v>
      </c>
      <c r="E205" s="18">
        <v>42490</v>
      </c>
      <c r="F205" s="10" t="s">
        <v>1470</v>
      </c>
      <c r="G205" s="10" t="s">
        <v>854</v>
      </c>
      <c r="H205" s="11" t="s">
        <v>1471</v>
      </c>
    </row>
    <row r="206" spans="1:8" ht="112" x14ac:dyDescent="0.2">
      <c r="A206" s="9" t="s">
        <v>963</v>
      </c>
      <c r="B206" s="10" t="s">
        <v>1472</v>
      </c>
      <c r="C206" s="79" t="s">
        <v>1473</v>
      </c>
      <c r="D206" s="10" t="s">
        <v>1474</v>
      </c>
      <c r="E206" s="18">
        <v>42490</v>
      </c>
      <c r="F206" s="10" t="s">
        <v>1475</v>
      </c>
      <c r="G206" s="10" t="s">
        <v>854</v>
      </c>
      <c r="H206" s="11" t="s">
        <v>1476</v>
      </c>
    </row>
    <row r="207" spans="1:8" ht="112" x14ac:dyDescent="0.2">
      <c r="A207" s="9" t="s">
        <v>963</v>
      </c>
      <c r="B207" s="10" t="s">
        <v>1477</v>
      </c>
      <c r="C207" s="79" t="s">
        <v>1478</v>
      </c>
      <c r="D207" s="10" t="s">
        <v>1479</v>
      </c>
      <c r="E207" s="18">
        <v>42483</v>
      </c>
      <c r="F207" s="10" t="s">
        <v>1480</v>
      </c>
      <c r="G207" s="10" t="s">
        <v>854</v>
      </c>
      <c r="H207" s="11" t="s">
        <v>1481</v>
      </c>
    </row>
    <row r="208" spans="1:8" ht="64" x14ac:dyDescent="0.2">
      <c r="A208" s="9" t="s">
        <v>77</v>
      </c>
      <c r="B208" s="10" t="s">
        <v>193</v>
      </c>
      <c r="C208" s="79" t="s">
        <v>194</v>
      </c>
      <c r="D208" s="10" t="s">
        <v>195</v>
      </c>
      <c r="E208" s="18">
        <v>42481</v>
      </c>
      <c r="F208" s="10" t="s">
        <v>531</v>
      </c>
      <c r="G208" s="10" t="s">
        <v>854</v>
      </c>
      <c r="H208" s="11" t="s">
        <v>196</v>
      </c>
    </row>
    <row r="209" spans="1:8" ht="240" x14ac:dyDescent="0.2">
      <c r="A209" s="9" t="s">
        <v>963</v>
      </c>
      <c r="B209" s="10" t="s">
        <v>1482</v>
      </c>
      <c r="C209" s="79" t="s">
        <v>1483</v>
      </c>
      <c r="D209" s="10" t="s">
        <v>1484</v>
      </c>
      <c r="E209" s="18">
        <v>42476</v>
      </c>
      <c r="F209" s="10" t="s">
        <v>1485</v>
      </c>
      <c r="G209" s="10" t="s">
        <v>854</v>
      </c>
      <c r="H209" s="11" t="s">
        <v>1486</v>
      </c>
    </row>
    <row r="210" spans="1:8" ht="96" x14ac:dyDescent="0.2">
      <c r="A210" s="9" t="s">
        <v>77</v>
      </c>
      <c r="B210" s="10" t="s">
        <v>197</v>
      </c>
      <c r="C210" s="79" t="s">
        <v>198</v>
      </c>
      <c r="D210" s="10" t="s">
        <v>199</v>
      </c>
      <c r="E210" s="18">
        <v>42446</v>
      </c>
      <c r="F210" s="10" t="s">
        <v>200</v>
      </c>
      <c r="G210" s="10" t="s">
        <v>854</v>
      </c>
      <c r="H210" s="11" t="s">
        <v>532</v>
      </c>
    </row>
    <row r="211" spans="1:8" ht="80" x14ac:dyDescent="0.2">
      <c r="A211" s="9" t="s">
        <v>1</v>
      </c>
      <c r="B211" s="10" t="s">
        <v>38</v>
      </c>
      <c r="C211" s="79" t="s">
        <v>39</v>
      </c>
      <c r="D211" s="10" t="s">
        <v>40</v>
      </c>
      <c r="E211" s="18">
        <v>42439</v>
      </c>
      <c r="F211" s="10" t="s">
        <v>497</v>
      </c>
      <c r="G211" s="10" t="s">
        <v>854</v>
      </c>
      <c r="H211" s="11" t="s">
        <v>748</v>
      </c>
    </row>
    <row r="212" spans="1:8" ht="48" x14ac:dyDescent="0.2">
      <c r="A212" s="9" t="s">
        <v>77</v>
      </c>
      <c r="B212" s="10" t="s">
        <v>201</v>
      </c>
      <c r="C212" s="79" t="s">
        <v>202</v>
      </c>
      <c r="D212" s="10" t="s">
        <v>203</v>
      </c>
      <c r="E212" s="18">
        <v>42436</v>
      </c>
      <c r="F212" s="10" t="s">
        <v>204</v>
      </c>
      <c r="G212" s="10" t="s">
        <v>854</v>
      </c>
      <c r="H212" s="11" t="s">
        <v>205</v>
      </c>
    </row>
    <row r="213" spans="1:8" ht="64" x14ac:dyDescent="0.2">
      <c r="A213" s="9" t="s">
        <v>77</v>
      </c>
      <c r="B213" s="10" t="s">
        <v>206</v>
      </c>
      <c r="C213" s="79" t="s">
        <v>207</v>
      </c>
      <c r="D213" s="10" t="s">
        <v>208</v>
      </c>
      <c r="E213" s="18">
        <v>42408</v>
      </c>
      <c r="F213" s="10" t="s">
        <v>533</v>
      </c>
      <c r="G213" s="10" t="s">
        <v>854</v>
      </c>
      <c r="H213" s="11" t="s">
        <v>413</v>
      </c>
    </row>
    <row r="214" spans="1:8" ht="96" x14ac:dyDescent="0.2">
      <c r="A214" s="9" t="s">
        <v>1</v>
      </c>
      <c r="B214" s="10" t="s">
        <v>41</v>
      </c>
      <c r="C214" s="79" t="s">
        <v>42</v>
      </c>
      <c r="D214" s="10" t="s">
        <v>43</v>
      </c>
      <c r="E214" s="18">
        <v>42404</v>
      </c>
      <c r="F214" s="10" t="s">
        <v>498</v>
      </c>
      <c r="G214" s="10" t="s">
        <v>854</v>
      </c>
      <c r="H214" s="11" t="s">
        <v>44</v>
      </c>
    </row>
    <row r="215" spans="1:8" ht="128" x14ac:dyDescent="0.2">
      <c r="A215" s="9" t="s">
        <v>963</v>
      </c>
      <c r="B215" s="10" t="s">
        <v>1487</v>
      </c>
      <c r="C215" s="79" t="s">
        <v>1488</v>
      </c>
      <c r="D215" s="10" t="s">
        <v>1489</v>
      </c>
      <c r="E215" s="18">
        <v>42400</v>
      </c>
      <c r="F215" s="10" t="s">
        <v>1490</v>
      </c>
      <c r="G215" s="10" t="s">
        <v>854</v>
      </c>
      <c r="H215" s="11" t="s">
        <v>1491</v>
      </c>
    </row>
    <row r="216" spans="1:8" ht="64" x14ac:dyDescent="0.2">
      <c r="A216" s="9" t="s">
        <v>77</v>
      </c>
      <c r="B216" s="10" t="s">
        <v>209</v>
      </c>
      <c r="C216" s="79" t="s">
        <v>210</v>
      </c>
      <c r="D216" s="10" t="s">
        <v>211</v>
      </c>
      <c r="E216" s="18">
        <v>42397</v>
      </c>
      <c r="F216" s="10" t="s">
        <v>212</v>
      </c>
      <c r="G216" s="10" t="s">
        <v>854</v>
      </c>
      <c r="H216" s="11" t="s">
        <v>534</v>
      </c>
    </row>
    <row r="217" spans="1:8" ht="48" x14ac:dyDescent="0.2">
      <c r="A217" s="9" t="s">
        <v>77</v>
      </c>
      <c r="B217" s="10" t="s">
        <v>213</v>
      </c>
      <c r="C217" s="79" t="s">
        <v>214</v>
      </c>
      <c r="D217" s="10" t="s">
        <v>221</v>
      </c>
      <c r="E217" s="18">
        <v>42396</v>
      </c>
      <c r="F217" s="10" t="s">
        <v>222</v>
      </c>
      <c r="G217" s="10" t="s">
        <v>854</v>
      </c>
      <c r="H217" s="11" t="s">
        <v>220</v>
      </c>
    </row>
    <row r="218" spans="1:8" ht="48" x14ac:dyDescent="0.2">
      <c r="A218" s="9" t="s">
        <v>77</v>
      </c>
      <c r="B218" s="10" t="s">
        <v>213</v>
      </c>
      <c r="C218" s="79" t="s">
        <v>214</v>
      </c>
      <c r="D218" s="10" t="s">
        <v>219</v>
      </c>
      <c r="E218" s="18">
        <v>42396</v>
      </c>
      <c r="F218" s="10" t="s">
        <v>620</v>
      </c>
      <c r="G218" s="10" t="s">
        <v>854</v>
      </c>
      <c r="H218" s="11" t="s">
        <v>220</v>
      </c>
    </row>
    <row r="219" spans="1:8" ht="64" x14ac:dyDescent="0.2">
      <c r="A219" s="9" t="s">
        <v>77</v>
      </c>
      <c r="B219" s="10" t="s">
        <v>213</v>
      </c>
      <c r="C219" s="79" t="s">
        <v>214</v>
      </c>
      <c r="D219" s="10" t="s">
        <v>217</v>
      </c>
      <c r="E219" s="18">
        <v>42396</v>
      </c>
      <c r="F219" s="10" t="s">
        <v>218</v>
      </c>
      <c r="G219" s="10" t="s">
        <v>854</v>
      </c>
      <c r="H219" s="11" t="s">
        <v>619</v>
      </c>
    </row>
    <row r="220" spans="1:8" ht="64" x14ac:dyDescent="0.2">
      <c r="A220" s="9" t="s">
        <v>77</v>
      </c>
      <c r="B220" s="10" t="s">
        <v>213</v>
      </c>
      <c r="C220" s="79" t="s">
        <v>214</v>
      </c>
      <c r="D220" s="10" t="s">
        <v>215</v>
      </c>
      <c r="E220" s="18">
        <v>42396</v>
      </c>
      <c r="F220" s="10" t="s">
        <v>216</v>
      </c>
      <c r="G220" s="10" t="s">
        <v>854</v>
      </c>
      <c r="H220" s="11" t="s">
        <v>619</v>
      </c>
    </row>
    <row r="221" spans="1:8" ht="256" x14ac:dyDescent="0.2">
      <c r="A221" s="9" t="s">
        <v>963</v>
      </c>
      <c r="B221" s="10" t="s">
        <v>1492</v>
      </c>
      <c r="C221" s="79" t="s">
        <v>1493</v>
      </c>
      <c r="D221" s="10" t="s">
        <v>1494</v>
      </c>
      <c r="E221" s="18">
        <v>42392</v>
      </c>
      <c r="F221" s="10" t="s">
        <v>1495</v>
      </c>
      <c r="G221" s="10" t="s">
        <v>854</v>
      </c>
      <c r="H221" s="11" t="s">
        <v>1496</v>
      </c>
    </row>
    <row r="222" spans="1:8" ht="80" x14ac:dyDescent="0.2">
      <c r="A222" s="9" t="s">
        <v>1</v>
      </c>
      <c r="B222" s="10" t="s">
        <v>45</v>
      </c>
      <c r="C222" s="79" t="s">
        <v>46</v>
      </c>
      <c r="D222" s="10" t="s">
        <v>47</v>
      </c>
      <c r="E222" s="18">
        <v>42376</v>
      </c>
      <c r="F222" s="10" t="s">
        <v>499</v>
      </c>
      <c r="G222" s="10" t="s">
        <v>854</v>
      </c>
      <c r="H222" s="11" t="s">
        <v>500</v>
      </c>
    </row>
    <row r="223" spans="1:8" ht="112" x14ac:dyDescent="0.2">
      <c r="A223" s="9" t="s">
        <v>963</v>
      </c>
      <c r="B223" s="10" t="s">
        <v>1497</v>
      </c>
      <c r="C223" s="79" t="s">
        <v>1498</v>
      </c>
      <c r="D223" s="10" t="s">
        <v>1499</v>
      </c>
      <c r="E223" s="18">
        <v>42366</v>
      </c>
      <c r="F223" s="10" t="s">
        <v>1500</v>
      </c>
      <c r="G223" s="10" t="s">
        <v>854</v>
      </c>
      <c r="H223" s="11" t="s">
        <v>1501</v>
      </c>
    </row>
    <row r="224" spans="1:8" ht="64" x14ac:dyDescent="0.2">
      <c r="A224" s="9" t="s">
        <v>1</v>
      </c>
      <c r="B224" s="10" t="s">
        <v>48</v>
      </c>
      <c r="C224" s="79" t="s">
        <v>49</v>
      </c>
      <c r="D224" s="10" t="s">
        <v>412</v>
      </c>
      <c r="E224" s="18">
        <v>42360</v>
      </c>
      <c r="F224" s="10" t="s">
        <v>501</v>
      </c>
      <c r="G224" s="10" t="s">
        <v>854</v>
      </c>
      <c r="H224" s="11" t="s">
        <v>749</v>
      </c>
    </row>
    <row r="225" spans="1:8" ht="192" x14ac:dyDescent="0.2">
      <c r="A225" s="9" t="s">
        <v>963</v>
      </c>
      <c r="B225" s="10" t="s">
        <v>1502</v>
      </c>
      <c r="C225" s="79" t="s">
        <v>1503</v>
      </c>
      <c r="D225" s="10" t="s">
        <v>1504</v>
      </c>
      <c r="E225" s="18">
        <v>42359</v>
      </c>
      <c r="F225" s="10" t="s">
        <v>1505</v>
      </c>
      <c r="G225" s="10" t="s">
        <v>854</v>
      </c>
      <c r="H225" s="11" t="s">
        <v>1506</v>
      </c>
    </row>
    <row r="226" spans="1:8" ht="272" x14ac:dyDescent="0.2">
      <c r="A226" s="9" t="s">
        <v>963</v>
      </c>
      <c r="B226" s="10" t="s">
        <v>1507</v>
      </c>
      <c r="C226" s="79" t="s">
        <v>1508</v>
      </c>
      <c r="D226" s="10" t="s">
        <v>1509</v>
      </c>
      <c r="E226" s="18">
        <v>42348</v>
      </c>
      <c r="F226" s="10" t="s">
        <v>1510</v>
      </c>
      <c r="G226" s="10" t="s">
        <v>854</v>
      </c>
      <c r="H226" s="11" t="s">
        <v>1511</v>
      </c>
    </row>
    <row r="227" spans="1:8" ht="80" x14ac:dyDescent="0.2">
      <c r="A227" s="9" t="s">
        <v>77</v>
      </c>
      <c r="B227" s="10" t="s">
        <v>223</v>
      </c>
      <c r="C227" s="79" t="s">
        <v>224</v>
      </c>
      <c r="D227" s="10" t="s">
        <v>225</v>
      </c>
      <c r="E227" s="18">
        <v>42347</v>
      </c>
      <c r="F227" s="10" t="s">
        <v>535</v>
      </c>
      <c r="G227" s="10" t="s">
        <v>854</v>
      </c>
      <c r="H227" s="11" t="s">
        <v>536</v>
      </c>
    </row>
    <row r="228" spans="1:8" ht="128" x14ac:dyDescent="0.2">
      <c r="A228" s="9" t="s">
        <v>963</v>
      </c>
      <c r="B228" s="10" t="s">
        <v>1512</v>
      </c>
      <c r="C228" s="79" t="s">
        <v>1513</v>
      </c>
      <c r="D228" s="10" t="s">
        <v>1514</v>
      </c>
      <c r="E228" s="18">
        <v>42345</v>
      </c>
      <c r="F228" s="10" t="s">
        <v>1515</v>
      </c>
      <c r="G228" s="10" t="s">
        <v>854</v>
      </c>
      <c r="H228" s="11" t="s">
        <v>1516</v>
      </c>
    </row>
    <row r="229" spans="1:8" ht="380" x14ac:dyDescent="0.2">
      <c r="A229" s="9" t="s">
        <v>963</v>
      </c>
      <c r="B229" s="10" t="s">
        <v>1517</v>
      </c>
      <c r="C229" s="79" t="s">
        <v>1518</v>
      </c>
      <c r="D229" s="10" t="s">
        <v>1519</v>
      </c>
      <c r="E229" s="18">
        <v>42338</v>
      </c>
      <c r="F229" s="10" t="s">
        <v>1520</v>
      </c>
      <c r="G229" s="10" t="s">
        <v>854</v>
      </c>
      <c r="H229" s="11" t="s">
        <v>1521</v>
      </c>
    </row>
    <row r="230" spans="1:8" ht="64" x14ac:dyDescent="0.2">
      <c r="A230" s="9" t="s">
        <v>77</v>
      </c>
      <c r="B230" s="10" t="s">
        <v>132</v>
      </c>
      <c r="C230" s="79" t="s">
        <v>133</v>
      </c>
      <c r="D230" s="10" t="s">
        <v>139</v>
      </c>
      <c r="E230" s="18">
        <v>42311</v>
      </c>
      <c r="F230" s="10" t="s">
        <v>140</v>
      </c>
      <c r="G230" s="10" t="s">
        <v>854</v>
      </c>
      <c r="H230" s="11" t="s">
        <v>683</v>
      </c>
    </row>
    <row r="231" spans="1:8" ht="64" x14ac:dyDescent="0.2">
      <c r="A231" s="9" t="s">
        <v>77</v>
      </c>
      <c r="B231" s="10" t="s">
        <v>132</v>
      </c>
      <c r="C231" s="79" t="s">
        <v>133</v>
      </c>
      <c r="D231" s="10" t="s">
        <v>137</v>
      </c>
      <c r="E231" s="18">
        <v>42311</v>
      </c>
      <c r="F231" s="10" t="s">
        <v>138</v>
      </c>
      <c r="G231" s="10" t="s">
        <v>854</v>
      </c>
      <c r="H231" s="11" t="s">
        <v>683</v>
      </c>
    </row>
    <row r="232" spans="1:8" ht="64" x14ac:dyDescent="0.2">
      <c r="A232" s="9" t="s">
        <v>77</v>
      </c>
      <c r="B232" s="10" t="s">
        <v>132</v>
      </c>
      <c r="C232" s="79" t="s">
        <v>133</v>
      </c>
      <c r="D232" s="10" t="s">
        <v>135</v>
      </c>
      <c r="E232" s="18">
        <v>42311</v>
      </c>
      <c r="F232" s="10" t="s">
        <v>136</v>
      </c>
      <c r="G232" s="10" t="s">
        <v>854</v>
      </c>
      <c r="H232" s="11" t="s">
        <v>683</v>
      </c>
    </row>
    <row r="233" spans="1:8" ht="96" x14ac:dyDescent="0.2">
      <c r="A233" s="9" t="s">
        <v>77</v>
      </c>
      <c r="B233" s="10" t="s">
        <v>132</v>
      </c>
      <c r="C233" s="79" t="s">
        <v>133</v>
      </c>
      <c r="D233" s="10" t="s">
        <v>134</v>
      </c>
      <c r="E233" s="18">
        <v>42311</v>
      </c>
      <c r="F233" s="10" t="s">
        <v>461</v>
      </c>
      <c r="G233" s="10" t="s">
        <v>385</v>
      </c>
      <c r="H233" s="11" t="s">
        <v>787</v>
      </c>
    </row>
    <row r="234" spans="1:8" ht="112" x14ac:dyDescent="0.2">
      <c r="A234" s="9" t="s">
        <v>963</v>
      </c>
      <c r="B234" s="10" t="s">
        <v>1522</v>
      </c>
      <c r="C234" s="79" t="s">
        <v>1523</v>
      </c>
      <c r="D234" s="10" t="s">
        <v>1524</v>
      </c>
      <c r="E234" s="18">
        <v>42299</v>
      </c>
      <c r="F234" s="10" t="s">
        <v>1525</v>
      </c>
      <c r="G234" s="10" t="s">
        <v>854</v>
      </c>
      <c r="H234" s="11" t="s">
        <v>1526</v>
      </c>
    </row>
    <row r="235" spans="1:8" ht="160" x14ac:dyDescent="0.2">
      <c r="A235" s="9" t="s">
        <v>963</v>
      </c>
      <c r="B235" s="10" t="s">
        <v>1527</v>
      </c>
      <c r="C235" s="79" t="s">
        <v>1528</v>
      </c>
      <c r="D235" s="10" t="s">
        <v>1529</v>
      </c>
      <c r="E235" s="18">
        <v>42299</v>
      </c>
      <c r="F235" s="10" t="s">
        <v>1530</v>
      </c>
      <c r="G235" s="10" t="s">
        <v>854</v>
      </c>
      <c r="H235" s="11" t="s">
        <v>1531</v>
      </c>
    </row>
    <row r="236" spans="1:8" ht="112" x14ac:dyDescent="0.2">
      <c r="A236" s="9" t="s">
        <v>963</v>
      </c>
      <c r="B236" s="10" t="s">
        <v>1532</v>
      </c>
      <c r="C236" s="79" t="s">
        <v>1533</v>
      </c>
      <c r="D236" s="10" t="s">
        <v>1534</v>
      </c>
      <c r="E236" s="18">
        <v>42293</v>
      </c>
      <c r="F236" s="10" t="s">
        <v>1535</v>
      </c>
      <c r="G236" s="10" t="s">
        <v>854</v>
      </c>
      <c r="H236" s="11" t="s">
        <v>1536</v>
      </c>
    </row>
    <row r="237" spans="1:8" ht="80" x14ac:dyDescent="0.2">
      <c r="A237" s="9" t="s">
        <v>77</v>
      </c>
      <c r="B237" s="10" t="s">
        <v>129</v>
      </c>
      <c r="C237" s="79" t="s">
        <v>130</v>
      </c>
      <c r="D237" s="10" t="s">
        <v>131</v>
      </c>
      <c r="E237" s="18">
        <v>42282</v>
      </c>
      <c r="F237" s="10" t="s">
        <v>758</v>
      </c>
      <c r="G237" s="10" t="s">
        <v>387</v>
      </c>
      <c r="H237" s="11" t="s">
        <v>759</v>
      </c>
    </row>
    <row r="238" spans="1:8" ht="112" x14ac:dyDescent="0.2">
      <c r="A238" s="9" t="s">
        <v>963</v>
      </c>
      <c r="B238" s="10" t="s">
        <v>1537</v>
      </c>
      <c r="C238" s="79" t="s">
        <v>1538</v>
      </c>
      <c r="D238" s="10" t="s">
        <v>1539</v>
      </c>
      <c r="E238" s="18">
        <v>42264</v>
      </c>
      <c r="F238" s="10" t="s">
        <v>1540</v>
      </c>
      <c r="G238" s="10" t="s">
        <v>854</v>
      </c>
      <c r="H238" s="11" t="s">
        <v>1541</v>
      </c>
    </row>
    <row r="239" spans="1:8" ht="112" x14ac:dyDescent="0.2">
      <c r="A239" s="9" t="s">
        <v>963</v>
      </c>
      <c r="B239" s="10" t="s">
        <v>1542</v>
      </c>
      <c r="C239" s="79" t="s">
        <v>1543</v>
      </c>
      <c r="D239" s="10" t="s">
        <v>1544</v>
      </c>
      <c r="E239" s="18">
        <v>42262</v>
      </c>
      <c r="F239" s="10" t="s">
        <v>1545</v>
      </c>
      <c r="G239" s="10" t="s">
        <v>854</v>
      </c>
      <c r="H239" s="11" t="s">
        <v>1546</v>
      </c>
    </row>
    <row r="240" spans="1:8" ht="192" x14ac:dyDescent="0.2">
      <c r="A240" s="9" t="s">
        <v>963</v>
      </c>
      <c r="B240" s="10" t="s">
        <v>1547</v>
      </c>
      <c r="C240" s="79" t="s">
        <v>1548</v>
      </c>
      <c r="D240" s="10" t="s">
        <v>1549</v>
      </c>
      <c r="E240" s="18">
        <v>42256</v>
      </c>
      <c r="F240" s="10" t="s">
        <v>1550</v>
      </c>
      <c r="G240" s="10" t="s">
        <v>854</v>
      </c>
      <c r="H240" s="11" t="s">
        <v>1551</v>
      </c>
    </row>
    <row r="241" spans="1:8" ht="176" x14ac:dyDescent="0.2">
      <c r="A241" s="9" t="s">
        <v>963</v>
      </c>
      <c r="B241" s="10" t="s">
        <v>1552</v>
      </c>
      <c r="C241" s="79" t="s">
        <v>1553</v>
      </c>
      <c r="D241" s="10" t="s">
        <v>1554</v>
      </c>
      <c r="E241" s="18">
        <v>42255</v>
      </c>
      <c r="F241" s="10" t="s">
        <v>1555</v>
      </c>
      <c r="G241" s="10" t="s">
        <v>854</v>
      </c>
      <c r="H241" s="11" t="s">
        <v>1556</v>
      </c>
    </row>
    <row r="242" spans="1:8" ht="112" x14ac:dyDescent="0.2">
      <c r="A242" s="9" t="s">
        <v>963</v>
      </c>
      <c r="B242" s="10" t="s">
        <v>1557</v>
      </c>
      <c r="C242" s="79" t="s">
        <v>1558</v>
      </c>
      <c r="D242" s="10" t="s">
        <v>1559</v>
      </c>
      <c r="E242" s="18">
        <v>42253</v>
      </c>
      <c r="F242" s="10" t="s">
        <v>1560</v>
      </c>
      <c r="G242" s="10" t="s">
        <v>854</v>
      </c>
      <c r="H242" s="11" t="s">
        <v>1561</v>
      </c>
    </row>
    <row r="243" spans="1:8" ht="64" x14ac:dyDescent="0.2">
      <c r="A243" s="9" t="s">
        <v>1</v>
      </c>
      <c r="B243" s="10" t="s">
        <v>50</v>
      </c>
      <c r="C243" s="79" t="s">
        <v>51</v>
      </c>
      <c r="D243" s="10" t="s">
        <v>52</v>
      </c>
      <c r="E243" s="18">
        <v>42251</v>
      </c>
      <c r="F243" s="10" t="s">
        <v>53</v>
      </c>
      <c r="G243" s="10" t="s">
        <v>854</v>
      </c>
      <c r="H243" s="11" t="s">
        <v>502</v>
      </c>
    </row>
    <row r="244" spans="1:8" ht="64" x14ac:dyDescent="0.2">
      <c r="A244" s="9" t="s">
        <v>1</v>
      </c>
      <c r="B244" s="10" t="s">
        <v>75</v>
      </c>
      <c r="C244" s="79" t="s">
        <v>642</v>
      </c>
      <c r="D244" s="10" t="s">
        <v>76</v>
      </c>
      <c r="E244" s="18">
        <v>42237</v>
      </c>
      <c r="F244" s="10" t="s">
        <v>474</v>
      </c>
      <c r="G244" s="10" t="s">
        <v>854</v>
      </c>
      <c r="H244" s="11" t="s">
        <v>788</v>
      </c>
    </row>
    <row r="245" spans="1:8" ht="112" x14ac:dyDescent="0.2">
      <c r="A245" s="9" t="s">
        <v>963</v>
      </c>
      <c r="B245" s="10" t="s">
        <v>1562</v>
      </c>
      <c r="C245" s="79" t="s">
        <v>1563</v>
      </c>
      <c r="D245" s="10" t="s">
        <v>1564</v>
      </c>
      <c r="E245" s="18">
        <v>42226</v>
      </c>
      <c r="F245" s="10" t="s">
        <v>1565</v>
      </c>
      <c r="G245" s="10" t="s">
        <v>854</v>
      </c>
      <c r="H245" s="11" t="s">
        <v>1566</v>
      </c>
    </row>
    <row r="246" spans="1:8" ht="160" x14ac:dyDescent="0.2">
      <c r="A246" s="9" t="s">
        <v>963</v>
      </c>
      <c r="B246" s="10" t="s">
        <v>1567</v>
      </c>
      <c r="C246" s="79" t="s">
        <v>1568</v>
      </c>
      <c r="D246" s="10" t="s">
        <v>1569</v>
      </c>
      <c r="E246" s="18">
        <v>42201</v>
      </c>
      <c r="F246" s="10" t="s">
        <v>1570</v>
      </c>
      <c r="G246" s="10" t="s">
        <v>854</v>
      </c>
      <c r="H246" s="11" t="s">
        <v>1571</v>
      </c>
    </row>
    <row r="247" spans="1:8" ht="112" x14ac:dyDescent="0.2">
      <c r="A247" s="9" t="s">
        <v>963</v>
      </c>
      <c r="B247" s="10" t="s">
        <v>1572</v>
      </c>
      <c r="C247" s="79" t="s">
        <v>1573</v>
      </c>
      <c r="D247" s="10" t="s">
        <v>1574</v>
      </c>
      <c r="E247" s="18">
        <v>42201</v>
      </c>
      <c r="F247" s="10" t="s">
        <v>1575</v>
      </c>
      <c r="G247" s="10" t="s">
        <v>854</v>
      </c>
      <c r="H247" s="11" t="s">
        <v>1576</v>
      </c>
    </row>
    <row r="248" spans="1:8" ht="128" x14ac:dyDescent="0.2">
      <c r="A248" s="9" t="s">
        <v>1</v>
      </c>
      <c r="B248" s="10" t="s">
        <v>54</v>
      </c>
      <c r="C248" s="79" t="s">
        <v>55</v>
      </c>
      <c r="D248" s="10" t="s">
        <v>56</v>
      </c>
      <c r="E248" s="18">
        <v>42194</v>
      </c>
      <c r="F248" s="10" t="s">
        <v>503</v>
      </c>
      <c r="G248" s="10" t="s">
        <v>854</v>
      </c>
      <c r="H248" s="11" t="s">
        <v>504</v>
      </c>
    </row>
    <row r="249" spans="1:8" ht="128" x14ac:dyDescent="0.2">
      <c r="A249" s="9" t="s">
        <v>963</v>
      </c>
      <c r="B249" s="10" t="s">
        <v>1577</v>
      </c>
      <c r="C249" s="79" t="s">
        <v>1578</v>
      </c>
      <c r="D249" s="10" t="s">
        <v>1579</v>
      </c>
      <c r="E249" s="18">
        <v>42180</v>
      </c>
      <c r="F249" s="10" t="s">
        <v>1580</v>
      </c>
      <c r="G249" s="10" t="s">
        <v>854</v>
      </c>
      <c r="H249" s="11" t="s">
        <v>1581</v>
      </c>
    </row>
    <row r="250" spans="1:8" ht="64" x14ac:dyDescent="0.2">
      <c r="A250" s="9" t="s">
        <v>77</v>
      </c>
      <c r="B250" s="10" t="s">
        <v>88</v>
      </c>
      <c r="C250" s="79" t="s">
        <v>89</v>
      </c>
      <c r="D250" s="10" t="s">
        <v>90</v>
      </c>
      <c r="E250" s="18">
        <v>42179</v>
      </c>
      <c r="F250" s="10" t="s">
        <v>520</v>
      </c>
      <c r="G250" s="10" t="s">
        <v>854</v>
      </c>
      <c r="H250" s="11" t="s">
        <v>521</v>
      </c>
    </row>
    <row r="251" spans="1:8" ht="128" x14ac:dyDescent="0.2">
      <c r="A251" s="9" t="s">
        <v>963</v>
      </c>
      <c r="B251" s="10" t="s">
        <v>1582</v>
      </c>
      <c r="C251" s="79" t="s">
        <v>1583</v>
      </c>
      <c r="D251" s="10" t="s">
        <v>1584</v>
      </c>
      <c r="E251" s="18">
        <v>42166</v>
      </c>
      <c r="F251" s="10" t="s">
        <v>1585</v>
      </c>
      <c r="G251" s="10" t="s">
        <v>854</v>
      </c>
      <c r="H251" s="11" t="s">
        <v>1586</v>
      </c>
    </row>
    <row r="252" spans="1:8" ht="80" x14ac:dyDescent="0.2">
      <c r="A252" s="9" t="s">
        <v>77</v>
      </c>
      <c r="B252" s="10" t="s">
        <v>226</v>
      </c>
      <c r="C252" s="79" t="s">
        <v>227</v>
      </c>
      <c r="D252" s="10" t="s">
        <v>228</v>
      </c>
      <c r="E252" s="18">
        <v>42163</v>
      </c>
      <c r="F252" s="10" t="s">
        <v>539</v>
      </c>
      <c r="G252" s="10" t="s">
        <v>854</v>
      </c>
      <c r="H252" s="11" t="s">
        <v>540</v>
      </c>
    </row>
    <row r="253" spans="1:8" ht="80" x14ac:dyDescent="0.2">
      <c r="A253" s="9" t="s">
        <v>1</v>
      </c>
      <c r="B253" s="10" t="s">
        <v>71</v>
      </c>
      <c r="C253" s="79" t="s">
        <v>72</v>
      </c>
      <c r="D253" s="10" t="s">
        <v>73</v>
      </c>
      <c r="E253" s="18">
        <v>42160</v>
      </c>
      <c r="F253" s="10" t="s">
        <v>74</v>
      </c>
      <c r="G253" s="10" t="s">
        <v>854</v>
      </c>
      <c r="H253" s="11" t="s">
        <v>505</v>
      </c>
    </row>
    <row r="254" spans="1:8" ht="48" x14ac:dyDescent="0.2">
      <c r="A254" s="9" t="s">
        <v>77</v>
      </c>
      <c r="B254" s="10" t="s">
        <v>141</v>
      </c>
      <c r="C254" s="79" t="s">
        <v>142</v>
      </c>
      <c r="D254" s="10" t="s">
        <v>429</v>
      </c>
      <c r="E254" s="18">
        <v>42152</v>
      </c>
      <c r="F254" s="10" t="s">
        <v>430</v>
      </c>
      <c r="G254" s="10" t="s">
        <v>854</v>
      </c>
      <c r="H254" s="11" t="s">
        <v>229</v>
      </c>
    </row>
    <row r="255" spans="1:8" ht="32" x14ac:dyDescent="0.2">
      <c r="A255" s="9" t="s">
        <v>77</v>
      </c>
      <c r="B255" s="10" t="s">
        <v>141</v>
      </c>
      <c r="C255" s="79" t="s">
        <v>142</v>
      </c>
      <c r="D255" s="10" t="s">
        <v>428</v>
      </c>
      <c r="E255" s="18">
        <v>42152</v>
      </c>
      <c r="F255" s="10" t="s">
        <v>393</v>
      </c>
      <c r="G255" s="10" t="s">
        <v>854</v>
      </c>
      <c r="H255" s="11" t="s">
        <v>229</v>
      </c>
    </row>
    <row r="256" spans="1:8" ht="32" x14ac:dyDescent="0.2">
      <c r="A256" s="9" t="s">
        <v>77</v>
      </c>
      <c r="B256" s="10" t="s">
        <v>141</v>
      </c>
      <c r="C256" s="79" t="s">
        <v>142</v>
      </c>
      <c r="D256" s="10" t="s">
        <v>427</v>
      </c>
      <c r="E256" s="18">
        <v>42152</v>
      </c>
      <c r="F256" s="10" t="s">
        <v>230</v>
      </c>
      <c r="G256" s="10" t="s">
        <v>854</v>
      </c>
      <c r="H256" s="11" t="s">
        <v>229</v>
      </c>
    </row>
    <row r="257" spans="1:8" ht="48" x14ac:dyDescent="0.2">
      <c r="A257" s="9" t="s">
        <v>77</v>
      </c>
      <c r="B257" s="10" t="s">
        <v>141</v>
      </c>
      <c r="C257" s="79" t="s">
        <v>142</v>
      </c>
      <c r="D257" s="10" t="s">
        <v>426</v>
      </c>
      <c r="E257" s="18">
        <v>42152</v>
      </c>
      <c r="F257" s="10" t="s">
        <v>231</v>
      </c>
      <c r="G257" s="10" t="s">
        <v>854</v>
      </c>
      <c r="H257" s="11" t="s">
        <v>229</v>
      </c>
    </row>
    <row r="258" spans="1:8" ht="192" x14ac:dyDescent="0.2">
      <c r="A258" s="9" t="s">
        <v>77</v>
      </c>
      <c r="B258" s="10" t="s">
        <v>141</v>
      </c>
      <c r="C258" s="79" t="s">
        <v>142</v>
      </c>
      <c r="D258" s="10" t="s">
        <v>425</v>
      </c>
      <c r="E258" s="18">
        <v>42152</v>
      </c>
      <c r="F258" s="10" t="s">
        <v>608</v>
      </c>
      <c r="G258" s="10" t="s">
        <v>854</v>
      </c>
      <c r="H258" s="11" t="s">
        <v>609</v>
      </c>
    </row>
    <row r="259" spans="1:8" ht="144" x14ac:dyDescent="0.2">
      <c r="A259" s="9" t="s">
        <v>77</v>
      </c>
      <c r="B259" s="10" t="s">
        <v>141</v>
      </c>
      <c r="C259" s="79" t="s">
        <v>142</v>
      </c>
      <c r="D259" s="10" t="s">
        <v>424</v>
      </c>
      <c r="E259" s="18">
        <v>42152</v>
      </c>
      <c r="F259" s="10" t="s">
        <v>143</v>
      </c>
      <c r="G259" s="10" t="s">
        <v>854</v>
      </c>
      <c r="H259" s="11" t="s">
        <v>607</v>
      </c>
    </row>
    <row r="260" spans="1:8" ht="128" x14ac:dyDescent="0.2">
      <c r="A260" s="9" t="s">
        <v>77</v>
      </c>
      <c r="B260" s="10" t="s">
        <v>141</v>
      </c>
      <c r="C260" s="79" t="s">
        <v>142</v>
      </c>
      <c r="D260" s="10" t="s">
        <v>760</v>
      </c>
      <c r="E260" s="18">
        <v>42152</v>
      </c>
      <c r="F260" s="10" t="s">
        <v>761</v>
      </c>
      <c r="G260" s="10" t="s">
        <v>387</v>
      </c>
      <c r="H260" s="11" t="s">
        <v>860</v>
      </c>
    </row>
    <row r="261" spans="1:8" ht="176" x14ac:dyDescent="0.2">
      <c r="A261" s="9" t="s">
        <v>77</v>
      </c>
      <c r="B261" s="10" t="s">
        <v>141</v>
      </c>
      <c r="C261" s="79" t="s">
        <v>142</v>
      </c>
      <c r="D261" s="10" t="s">
        <v>762</v>
      </c>
      <c r="E261" s="18">
        <v>42152</v>
      </c>
      <c r="F261" s="10" t="s">
        <v>763</v>
      </c>
      <c r="G261" s="10" t="s">
        <v>387</v>
      </c>
      <c r="H261" s="11" t="s">
        <v>936</v>
      </c>
    </row>
    <row r="262" spans="1:8" ht="192" x14ac:dyDescent="0.2">
      <c r="A262" s="9" t="s">
        <v>963</v>
      </c>
      <c r="B262" s="10" t="s">
        <v>1587</v>
      </c>
      <c r="C262" s="79" t="s">
        <v>1588</v>
      </c>
      <c r="D262" s="10" t="s">
        <v>1589</v>
      </c>
      <c r="E262" s="18">
        <v>42146</v>
      </c>
      <c r="F262" s="10" t="s">
        <v>1590</v>
      </c>
      <c r="G262" s="10" t="s">
        <v>854</v>
      </c>
      <c r="H262" s="11" t="s">
        <v>1591</v>
      </c>
    </row>
    <row r="263" spans="1:8" ht="272" x14ac:dyDescent="0.2">
      <c r="A263" s="9" t="s">
        <v>963</v>
      </c>
      <c r="B263" s="10" t="s">
        <v>1592</v>
      </c>
      <c r="C263" s="79" t="s">
        <v>1593</v>
      </c>
      <c r="D263" s="10" t="s">
        <v>1594</v>
      </c>
      <c r="E263" s="18">
        <v>42125</v>
      </c>
      <c r="F263" s="10" t="s">
        <v>1595</v>
      </c>
      <c r="G263" s="10" t="s">
        <v>854</v>
      </c>
      <c r="H263" s="11" t="s">
        <v>1596</v>
      </c>
    </row>
    <row r="264" spans="1:8" ht="160" x14ac:dyDescent="0.2">
      <c r="A264" s="9" t="s">
        <v>963</v>
      </c>
      <c r="B264" s="10" t="s">
        <v>1597</v>
      </c>
      <c r="C264" s="79" t="s">
        <v>1598</v>
      </c>
      <c r="D264" s="10" t="s">
        <v>1599</v>
      </c>
      <c r="E264" s="18">
        <v>42080</v>
      </c>
      <c r="F264" s="10" t="s">
        <v>1600</v>
      </c>
      <c r="G264" s="10" t="s">
        <v>854</v>
      </c>
      <c r="H264" s="11" t="s">
        <v>1601</v>
      </c>
    </row>
    <row r="265" spans="1:8" ht="288" x14ac:dyDescent="0.2">
      <c r="A265" s="9" t="s">
        <v>963</v>
      </c>
      <c r="B265" s="10" t="s">
        <v>1602</v>
      </c>
      <c r="C265" s="79" t="s">
        <v>1603</v>
      </c>
      <c r="D265" s="10" t="s">
        <v>1604</v>
      </c>
      <c r="E265" s="18">
        <v>42079</v>
      </c>
      <c r="F265" s="10" t="s">
        <v>1605</v>
      </c>
      <c r="G265" s="10" t="s">
        <v>854</v>
      </c>
      <c r="H265" s="11" t="s">
        <v>1606</v>
      </c>
    </row>
    <row r="266" spans="1:8" ht="288" x14ac:dyDescent="0.2">
      <c r="A266" s="9" t="s">
        <v>963</v>
      </c>
      <c r="B266" s="10" t="s">
        <v>1607</v>
      </c>
      <c r="C266" s="79" t="s">
        <v>1608</v>
      </c>
      <c r="D266" s="10" t="s">
        <v>1609</v>
      </c>
      <c r="E266" s="18">
        <v>42075</v>
      </c>
      <c r="F266" s="10" t="s">
        <v>1610</v>
      </c>
      <c r="G266" s="10" t="s">
        <v>854</v>
      </c>
      <c r="H266" s="11" t="s">
        <v>1611</v>
      </c>
    </row>
    <row r="267" spans="1:8" ht="64" x14ac:dyDescent="0.2">
      <c r="A267" s="9" t="s">
        <v>1</v>
      </c>
      <c r="B267" s="10" t="s">
        <v>57</v>
      </c>
      <c r="C267" s="79" t="s">
        <v>58</v>
      </c>
      <c r="D267" s="10" t="s">
        <v>59</v>
      </c>
      <c r="E267" s="18">
        <v>42047</v>
      </c>
      <c r="F267" s="10" t="s">
        <v>60</v>
      </c>
      <c r="G267" s="10" t="s">
        <v>854</v>
      </c>
      <c r="H267" s="11" t="s">
        <v>478</v>
      </c>
    </row>
    <row r="268" spans="1:8" ht="64" x14ac:dyDescent="0.2">
      <c r="A268" s="9" t="s">
        <v>1</v>
      </c>
      <c r="B268" s="10" t="s">
        <v>61</v>
      </c>
      <c r="C268" s="79" t="s">
        <v>62</v>
      </c>
      <c r="D268" s="10" t="s">
        <v>63</v>
      </c>
      <c r="E268" s="18">
        <v>42046</v>
      </c>
      <c r="F268" s="10" t="s">
        <v>431</v>
      </c>
      <c r="G268" s="10" t="s">
        <v>854</v>
      </c>
      <c r="H268" s="11" t="s">
        <v>479</v>
      </c>
    </row>
    <row r="269" spans="1:8" ht="224" x14ac:dyDescent="0.2">
      <c r="A269" s="9" t="s">
        <v>963</v>
      </c>
      <c r="B269" s="10" t="s">
        <v>1612</v>
      </c>
      <c r="C269" s="79" t="s">
        <v>1613</v>
      </c>
      <c r="D269" s="10" t="s">
        <v>1614</v>
      </c>
      <c r="E269" s="18">
        <v>42034</v>
      </c>
      <c r="F269" s="10" t="s">
        <v>1615</v>
      </c>
      <c r="G269" s="10" t="s">
        <v>854</v>
      </c>
      <c r="H269" s="11" t="s">
        <v>1616</v>
      </c>
    </row>
    <row r="270" spans="1:8" ht="160" x14ac:dyDescent="0.2">
      <c r="A270" s="9" t="s">
        <v>963</v>
      </c>
      <c r="B270" s="10" t="s">
        <v>1617</v>
      </c>
      <c r="C270" s="79" t="s">
        <v>1618</v>
      </c>
      <c r="D270" s="10" t="s">
        <v>1619</v>
      </c>
      <c r="E270" s="18">
        <v>42016</v>
      </c>
      <c r="F270" s="10" t="s">
        <v>1620</v>
      </c>
      <c r="G270" s="10" t="s">
        <v>854</v>
      </c>
      <c r="H270" s="11" t="s">
        <v>1621</v>
      </c>
    </row>
    <row r="271" spans="1:8" ht="112" x14ac:dyDescent="0.2">
      <c r="A271" s="9" t="s">
        <v>1</v>
      </c>
      <c r="B271" s="10" t="s">
        <v>64</v>
      </c>
      <c r="C271" s="79" t="s">
        <v>65</v>
      </c>
      <c r="D271" s="10" t="s">
        <v>66</v>
      </c>
      <c r="E271" s="18">
        <v>41990</v>
      </c>
      <c r="F271" s="10" t="s">
        <v>67</v>
      </c>
      <c r="G271" s="10" t="s">
        <v>854</v>
      </c>
      <c r="H271" s="11" t="s">
        <v>480</v>
      </c>
    </row>
    <row r="272" spans="1:8" ht="96" x14ac:dyDescent="0.2">
      <c r="A272" s="9" t="s">
        <v>77</v>
      </c>
      <c r="B272" s="10" t="s">
        <v>232</v>
      </c>
      <c r="C272" s="79" t="s">
        <v>233</v>
      </c>
      <c r="D272" s="10" t="s">
        <v>234</v>
      </c>
      <c r="E272" s="18">
        <v>41983</v>
      </c>
      <c r="F272" s="10" t="s">
        <v>553</v>
      </c>
      <c r="G272" s="10" t="s">
        <v>854</v>
      </c>
      <c r="H272" s="11" t="s">
        <v>554</v>
      </c>
    </row>
    <row r="273" spans="1:8" ht="96" x14ac:dyDescent="0.2">
      <c r="A273" s="9" t="s">
        <v>77</v>
      </c>
      <c r="B273" s="10" t="s">
        <v>232</v>
      </c>
      <c r="C273" s="79" t="s">
        <v>233</v>
      </c>
      <c r="D273" s="10" t="s">
        <v>234</v>
      </c>
      <c r="E273" s="18">
        <v>41983</v>
      </c>
      <c r="F273" s="10" t="s">
        <v>555</v>
      </c>
      <c r="G273" s="10" t="s">
        <v>854</v>
      </c>
      <c r="H273" s="11" t="s">
        <v>554</v>
      </c>
    </row>
    <row r="274" spans="1:8" ht="96" x14ac:dyDescent="0.2">
      <c r="A274" s="9" t="s">
        <v>77</v>
      </c>
      <c r="B274" s="10" t="s">
        <v>232</v>
      </c>
      <c r="C274" s="79" t="s">
        <v>233</v>
      </c>
      <c r="D274" s="10" t="s">
        <v>234</v>
      </c>
      <c r="E274" s="18">
        <v>41983</v>
      </c>
      <c r="F274" s="10" t="s">
        <v>556</v>
      </c>
      <c r="G274" s="10" t="s">
        <v>854</v>
      </c>
      <c r="H274" s="11" t="s">
        <v>554</v>
      </c>
    </row>
    <row r="275" spans="1:8" ht="96" x14ac:dyDescent="0.2">
      <c r="A275" s="9" t="s">
        <v>77</v>
      </c>
      <c r="B275" s="10" t="s">
        <v>232</v>
      </c>
      <c r="C275" s="79" t="s">
        <v>233</v>
      </c>
      <c r="D275" s="10" t="s">
        <v>234</v>
      </c>
      <c r="E275" s="18">
        <v>41983</v>
      </c>
      <c r="F275" s="10" t="s">
        <v>557</v>
      </c>
      <c r="G275" s="10" t="s">
        <v>854</v>
      </c>
      <c r="H275" s="11" t="s">
        <v>554</v>
      </c>
    </row>
    <row r="276" spans="1:8" ht="96" x14ac:dyDescent="0.2">
      <c r="A276" s="9" t="s">
        <v>77</v>
      </c>
      <c r="B276" s="10" t="s">
        <v>232</v>
      </c>
      <c r="C276" s="79" t="s">
        <v>233</v>
      </c>
      <c r="D276" s="10" t="s">
        <v>234</v>
      </c>
      <c r="E276" s="18">
        <v>41983</v>
      </c>
      <c r="F276" s="10" t="s">
        <v>235</v>
      </c>
      <c r="G276" s="10" t="s">
        <v>854</v>
      </c>
      <c r="H276" s="11" t="s">
        <v>554</v>
      </c>
    </row>
    <row r="277" spans="1:8" ht="96" x14ac:dyDescent="0.2">
      <c r="A277" s="9" t="s">
        <v>77</v>
      </c>
      <c r="B277" s="10" t="s">
        <v>232</v>
      </c>
      <c r="C277" s="79" t="s">
        <v>233</v>
      </c>
      <c r="D277" s="10" t="s">
        <v>234</v>
      </c>
      <c r="E277" s="18">
        <v>41983</v>
      </c>
      <c r="F277" s="10" t="s">
        <v>558</v>
      </c>
      <c r="G277" s="10" t="s">
        <v>854</v>
      </c>
      <c r="H277" s="11" t="s">
        <v>554</v>
      </c>
    </row>
    <row r="278" spans="1:8" ht="96" x14ac:dyDescent="0.2">
      <c r="A278" s="9" t="s">
        <v>77</v>
      </c>
      <c r="B278" s="10" t="s">
        <v>232</v>
      </c>
      <c r="C278" s="79" t="s">
        <v>233</v>
      </c>
      <c r="D278" s="10" t="s">
        <v>234</v>
      </c>
      <c r="E278" s="18">
        <v>41983</v>
      </c>
      <c r="F278" s="10" t="s">
        <v>236</v>
      </c>
      <c r="G278" s="10" t="s">
        <v>854</v>
      </c>
      <c r="H278" s="11" t="s">
        <v>554</v>
      </c>
    </row>
    <row r="279" spans="1:8" ht="96" x14ac:dyDescent="0.2">
      <c r="A279" s="9" t="s">
        <v>77</v>
      </c>
      <c r="B279" s="10" t="s">
        <v>232</v>
      </c>
      <c r="C279" s="79" t="s">
        <v>233</v>
      </c>
      <c r="D279" s="10" t="s">
        <v>234</v>
      </c>
      <c r="E279" s="18">
        <v>41983</v>
      </c>
      <c r="F279" s="10" t="s">
        <v>559</v>
      </c>
      <c r="G279" s="10" t="s">
        <v>854</v>
      </c>
      <c r="H279" s="11" t="s">
        <v>554</v>
      </c>
    </row>
    <row r="280" spans="1:8" ht="64" x14ac:dyDescent="0.2">
      <c r="A280" s="9" t="s">
        <v>1</v>
      </c>
      <c r="B280" s="10" t="s">
        <v>186</v>
      </c>
      <c r="C280" s="79" t="s">
        <v>187</v>
      </c>
      <c r="D280" s="10" t="s">
        <v>188</v>
      </c>
      <c r="E280" s="18">
        <v>41963</v>
      </c>
      <c r="F280" s="10" t="s">
        <v>509</v>
      </c>
      <c r="G280" s="10" t="s">
        <v>854</v>
      </c>
      <c r="H280" s="11" t="s">
        <v>189</v>
      </c>
    </row>
    <row r="281" spans="1:8" ht="80" x14ac:dyDescent="0.2">
      <c r="A281" s="9" t="s">
        <v>1</v>
      </c>
      <c r="B281" s="10" t="s">
        <v>190</v>
      </c>
      <c r="C281" s="79" t="s">
        <v>389</v>
      </c>
      <c r="D281" s="10" t="s">
        <v>191</v>
      </c>
      <c r="E281" s="18">
        <v>41963</v>
      </c>
      <c r="F281" s="10" t="s">
        <v>508</v>
      </c>
      <c r="G281" s="10" t="s">
        <v>854</v>
      </c>
      <c r="H281" s="11" t="s">
        <v>192</v>
      </c>
    </row>
    <row r="282" spans="1:8" ht="32" x14ac:dyDescent="0.2">
      <c r="A282" s="9" t="s">
        <v>77</v>
      </c>
      <c r="B282" s="10" t="s">
        <v>237</v>
      </c>
      <c r="C282" s="79" t="s">
        <v>238</v>
      </c>
      <c r="D282" s="10" t="s">
        <v>239</v>
      </c>
      <c r="E282" s="18">
        <v>41922</v>
      </c>
      <c r="F282" s="10" t="s">
        <v>240</v>
      </c>
      <c r="G282" s="10" t="s">
        <v>854</v>
      </c>
      <c r="H282" s="11" t="s">
        <v>241</v>
      </c>
    </row>
    <row r="283" spans="1:8" ht="240" x14ac:dyDescent="0.2">
      <c r="A283" s="9" t="s">
        <v>963</v>
      </c>
      <c r="B283" s="10" t="s">
        <v>1622</v>
      </c>
      <c r="C283" s="79" t="s">
        <v>1623</v>
      </c>
      <c r="D283" s="10" t="s">
        <v>1624</v>
      </c>
      <c r="E283" s="18">
        <v>41894</v>
      </c>
      <c r="F283" s="10" t="s">
        <v>1625</v>
      </c>
      <c r="G283" s="10" t="s">
        <v>854</v>
      </c>
      <c r="H283" s="11" t="s">
        <v>1626</v>
      </c>
    </row>
    <row r="284" spans="1:8" ht="64" x14ac:dyDescent="0.2">
      <c r="A284" s="9" t="s">
        <v>1</v>
      </c>
      <c r="B284" s="10" t="s">
        <v>68</v>
      </c>
      <c r="C284" s="79" t="s">
        <v>69</v>
      </c>
      <c r="D284" s="10" t="s">
        <v>70</v>
      </c>
      <c r="E284" s="18">
        <v>41884</v>
      </c>
      <c r="F284" s="10" t="s">
        <v>432</v>
      </c>
      <c r="G284" s="10" t="s">
        <v>854</v>
      </c>
      <c r="H284" s="11" t="s">
        <v>481</v>
      </c>
    </row>
    <row r="285" spans="1:8" ht="32" x14ac:dyDescent="0.2">
      <c r="A285" s="9" t="s">
        <v>77</v>
      </c>
      <c r="B285" s="10" t="s">
        <v>242</v>
      </c>
      <c r="C285" s="79" t="s">
        <v>243</v>
      </c>
      <c r="D285" s="10" t="s">
        <v>244</v>
      </c>
      <c r="E285" s="18">
        <v>41866</v>
      </c>
      <c r="F285" s="10" t="s">
        <v>414</v>
      </c>
      <c r="G285" s="10" t="s">
        <v>854</v>
      </c>
      <c r="H285" s="11" t="s">
        <v>241</v>
      </c>
    </row>
    <row r="286" spans="1:8" ht="80" x14ac:dyDescent="0.2">
      <c r="A286" s="9" t="s">
        <v>963</v>
      </c>
      <c r="B286" s="10" t="s">
        <v>1627</v>
      </c>
      <c r="C286" s="79" t="s">
        <v>1628</v>
      </c>
      <c r="D286" s="10" t="s">
        <v>1629</v>
      </c>
      <c r="E286" s="18">
        <v>41851</v>
      </c>
      <c r="F286" s="10" t="s">
        <v>1630</v>
      </c>
      <c r="G286" s="10" t="s">
        <v>854</v>
      </c>
      <c r="H286" s="11" t="s">
        <v>1631</v>
      </c>
    </row>
    <row r="287" spans="1:8" ht="80" x14ac:dyDescent="0.2">
      <c r="A287" s="9" t="s">
        <v>963</v>
      </c>
      <c r="B287" s="10" t="s">
        <v>1627</v>
      </c>
      <c r="C287" s="79" t="s">
        <v>1628</v>
      </c>
      <c r="D287" s="10" t="s">
        <v>1632</v>
      </c>
      <c r="E287" s="18">
        <v>41851</v>
      </c>
      <c r="F287" s="10" t="s">
        <v>1633</v>
      </c>
      <c r="G287" s="10" t="s">
        <v>854</v>
      </c>
      <c r="H287" s="11" t="s">
        <v>1631</v>
      </c>
    </row>
    <row r="288" spans="1:8" ht="80" x14ac:dyDescent="0.2">
      <c r="A288" s="9" t="s">
        <v>963</v>
      </c>
      <c r="B288" s="10" t="s">
        <v>1627</v>
      </c>
      <c r="C288" s="79" t="s">
        <v>1628</v>
      </c>
      <c r="D288" s="10" t="s">
        <v>1634</v>
      </c>
      <c r="E288" s="18">
        <v>41851</v>
      </c>
      <c r="F288" s="10" t="s">
        <v>1635</v>
      </c>
      <c r="G288" s="10" t="s">
        <v>854</v>
      </c>
      <c r="H288" s="11" t="s">
        <v>1631</v>
      </c>
    </row>
    <row r="289" spans="1:8" ht="80" x14ac:dyDescent="0.2">
      <c r="A289" s="9" t="s">
        <v>963</v>
      </c>
      <c r="B289" s="10" t="s">
        <v>1627</v>
      </c>
      <c r="C289" s="79" t="s">
        <v>1628</v>
      </c>
      <c r="D289" s="10" t="s">
        <v>1636</v>
      </c>
      <c r="E289" s="18">
        <v>41851</v>
      </c>
      <c r="F289" s="10" t="s">
        <v>1637</v>
      </c>
      <c r="G289" s="10" t="s">
        <v>854</v>
      </c>
      <c r="H289" s="11" t="s">
        <v>1631</v>
      </c>
    </row>
    <row r="290" spans="1:8" ht="80" x14ac:dyDescent="0.2">
      <c r="A290" s="9" t="s">
        <v>963</v>
      </c>
      <c r="B290" s="10" t="s">
        <v>1627</v>
      </c>
      <c r="C290" s="79" t="s">
        <v>1628</v>
      </c>
      <c r="D290" s="10" t="s">
        <v>1638</v>
      </c>
      <c r="E290" s="18">
        <v>41851</v>
      </c>
      <c r="F290" s="10" t="s">
        <v>1639</v>
      </c>
      <c r="G290" s="10" t="s">
        <v>854</v>
      </c>
      <c r="H290" s="11" t="s">
        <v>1631</v>
      </c>
    </row>
    <row r="291" spans="1:8" ht="80" x14ac:dyDescent="0.2">
      <c r="A291" s="9" t="s">
        <v>963</v>
      </c>
      <c r="B291" s="10" t="s">
        <v>1627</v>
      </c>
      <c r="C291" s="79" t="s">
        <v>1628</v>
      </c>
      <c r="D291" s="10" t="s">
        <v>1640</v>
      </c>
      <c r="E291" s="18">
        <v>41851</v>
      </c>
      <c r="F291" s="10" t="s">
        <v>1641</v>
      </c>
      <c r="G291" s="10" t="s">
        <v>854</v>
      </c>
      <c r="H291" s="11" t="s">
        <v>1631</v>
      </c>
    </row>
    <row r="292" spans="1:8" ht="64" x14ac:dyDescent="0.2">
      <c r="A292" s="9" t="s">
        <v>1</v>
      </c>
      <c r="B292" s="10" t="s">
        <v>28</v>
      </c>
      <c r="C292" s="79" t="s">
        <v>29</v>
      </c>
      <c r="D292" s="10" t="s">
        <v>30</v>
      </c>
      <c r="E292" s="18">
        <v>41830</v>
      </c>
      <c r="F292" s="10" t="s">
        <v>31</v>
      </c>
      <c r="G292" s="10" t="s">
        <v>854</v>
      </c>
      <c r="H292" s="11" t="s">
        <v>484</v>
      </c>
    </row>
    <row r="293" spans="1:8" ht="64" x14ac:dyDescent="0.2">
      <c r="A293" s="9" t="s">
        <v>1</v>
      </c>
      <c r="B293" s="10" t="s">
        <v>24</v>
      </c>
      <c r="C293" s="79" t="s">
        <v>25</v>
      </c>
      <c r="D293" s="10" t="s">
        <v>26</v>
      </c>
      <c r="E293" s="18">
        <v>41830</v>
      </c>
      <c r="F293" s="10" t="s">
        <v>27</v>
      </c>
      <c r="G293" s="10" t="s">
        <v>854</v>
      </c>
      <c r="H293" s="11" t="s">
        <v>483</v>
      </c>
    </row>
    <row r="294" spans="1:8" ht="64" x14ac:dyDescent="0.2">
      <c r="A294" s="9" t="s">
        <v>1</v>
      </c>
      <c r="B294" s="10" t="s">
        <v>21</v>
      </c>
      <c r="C294" s="79" t="s">
        <v>22</v>
      </c>
      <c r="D294" s="10" t="s">
        <v>23</v>
      </c>
      <c r="E294" s="18">
        <v>41830</v>
      </c>
      <c r="F294" s="10" t="s">
        <v>388</v>
      </c>
      <c r="G294" s="10" t="s">
        <v>854</v>
      </c>
      <c r="H294" s="11" t="s">
        <v>482</v>
      </c>
    </row>
    <row r="295" spans="1:8" ht="80" x14ac:dyDescent="0.2">
      <c r="A295" s="9" t="s">
        <v>963</v>
      </c>
      <c r="B295" s="10" t="s">
        <v>1017</v>
      </c>
      <c r="C295" s="79" t="s">
        <v>1018</v>
      </c>
      <c r="D295" s="10" t="s">
        <v>1019</v>
      </c>
      <c r="E295" s="18">
        <v>41816</v>
      </c>
      <c r="F295" s="10" t="s">
        <v>1020</v>
      </c>
      <c r="G295" s="10" t="s">
        <v>854</v>
      </c>
      <c r="H295" s="11" t="s">
        <v>1021</v>
      </c>
    </row>
    <row r="296" spans="1:8" ht="80" x14ac:dyDescent="0.2">
      <c r="A296" s="9" t="s">
        <v>963</v>
      </c>
      <c r="B296" s="10" t="s">
        <v>1017</v>
      </c>
      <c r="C296" s="79" t="s">
        <v>1018</v>
      </c>
      <c r="D296" s="10" t="s">
        <v>1022</v>
      </c>
      <c r="E296" s="18">
        <v>41816</v>
      </c>
      <c r="F296" s="10" t="s">
        <v>1023</v>
      </c>
      <c r="G296" s="10" t="s">
        <v>854</v>
      </c>
      <c r="H296" s="11" t="s">
        <v>1024</v>
      </c>
    </row>
    <row r="297" spans="1:8" ht="96" x14ac:dyDescent="0.2">
      <c r="A297" s="9" t="s">
        <v>963</v>
      </c>
      <c r="B297" s="10" t="s">
        <v>1017</v>
      </c>
      <c r="C297" s="79" t="s">
        <v>1018</v>
      </c>
      <c r="D297" s="10" t="s">
        <v>1025</v>
      </c>
      <c r="E297" s="18">
        <v>41816</v>
      </c>
      <c r="F297" s="10" t="s">
        <v>1026</v>
      </c>
      <c r="G297" s="10" t="s">
        <v>854</v>
      </c>
      <c r="H297" s="11" t="s">
        <v>1027</v>
      </c>
    </row>
    <row r="298" spans="1:8" ht="64" x14ac:dyDescent="0.2">
      <c r="A298" s="9" t="s">
        <v>963</v>
      </c>
      <c r="B298" s="10" t="s">
        <v>1017</v>
      </c>
      <c r="C298" s="79" t="s">
        <v>1018</v>
      </c>
      <c r="D298" s="10" t="s">
        <v>1028</v>
      </c>
      <c r="E298" s="18">
        <v>41816</v>
      </c>
      <c r="F298" s="10" t="s">
        <v>1029</v>
      </c>
      <c r="G298" s="10" t="s">
        <v>854</v>
      </c>
      <c r="H298" s="11" t="s">
        <v>1030</v>
      </c>
    </row>
    <row r="299" spans="1:8" ht="96" x14ac:dyDescent="0.2">
      <c r="A299" s="9" t="s">
        <v>963</v>
      </c>
      <c r="B299" s="10" t="s">
        <v>1017</v>
      </c>
      <c r="C299" s="79" t="s">
        <v>1018</v>
      </c>
      <c r="D299" s="10" t="s">
        <v>1031</v>
      </c>
      <c r="E299" s="18">
        <v>41816</v>
      </c>
      <c r="F299" s="10" t="s">
        <v>1032</v>
      </c>
      <c r="G299" s="10" t="s">
        <v>854</v>
      </c>
      <c r="H299" s="11" t="s">
        <v>1033</v>
      </c>
    </row>
    <row r="300" spans="1:8" ht="96" x14ac:dyDescent="0.2">
      <c r="A300" s="9" t="s">
        <v>963</v>
      </c>
      <c r="B300" s="10" t="s">
        <v>1017</v>
      </c>
      <c r="C300" s="79" t="s">
        <v>1018</v>
      </c>
      <c r="D300" s="10" t="s">
        <v>1034</v>
      </c>
      <c r="E300" s="18">
        <v>41816</v>
      </c>
      <c r="F300" s="10" t="s">
        <v>1035</v>
      </c>
      <c r="G300" s="10" t="s">
        <v>854</v>
      </c>
      <c r="H300" s="11" t="s">
        <v>1036</v>
      </c>
    </row>
    <row r="301" spans="1:8" ht="96" x14ac:dyDescent="0.2">
      <c r="A301" s="9" t="s">
        <v>963</v>
      </c>
      <c r="B301" s="10" t="s">
        <v>1017</v>
      </c>
      <c r="C301" s="79" t="s">
        <v>1018</v>
      </c>
      <c r="D301" s="10" t="s">
        <v>1037</v>
      </c>
      <c r="E301" s="18">
        <v>41816</v>
      </c>
      <c r="F301" s="10" t="s">
        <v>1038</v>
      </c>
      <c r="G301" s="10" t="s">
        <v>854</v>
      </c>
      <c r="H301" s="11" t="s">
        <v>1036</v>
      </c>
    </row>
    <row r="302" spans="1:8" ht="64" x14ac:dyDescent="0.2">
      <c r="A302" s="9" t="s">
        <v>963</v>
      </c>
      <c r="B302" s="10" t="s">
        <v>1017</v>
      </c>
      <c r="C302" s="79" t="s">
        <v>1018</v>
      </c>
      <c r="D302" s="10" t="s">
        <v>1039</v>
      </c>
      <c r="E302" s="18">
        <v>41816</v>
      </c>
      <c r="F302" s="10" t="s">
        <v>1040</v>
      </c>
      <c r="G302" s="10" t="s">
        <v>854</v>
      </c>
      <c r="H302" s="11" t="s">
        <v>1041</v>
      </c>
    </row>
    <row r="303" spans="1:8" ht="80" x14ac:dyDescent="0.2">
      <c r="A303" s="9" t="s">
        <v>963</v>
      </c>
      <c r="B303" s="10" t="s">
        <v>1017</v>
      </c>
      <c r="C303" s="79" t="s">
        <v>1018</v>
      </c>
      <c r="D303" s="10" t="s">
        <v>1042</v>
      </c>
      <c r="E303" s="18">
        <v>41816</v>
      </c>
      <c r="F303" s="10" t="s">
        <v>1043</v>
      </c>
      <c r="G303" s="10" t="s">
        <v>854</v>
      </c>
      <c r="H303" s="11" t="s">
        <v>1044</v>
      </c>
    </row>
    <row r="304" spans="1:8" ht="96" x14ac:dyDescent="0.2">
      <c r="A304" s="9" t="s">
        <v>963</v>
      </c>
      <c r="B304" s="10" t="s">
        <v>1017</v>
      </c>
      <c r="C304" s="79" t="s">
        <v>1018</v>
      </c>
      <c r="D304" s="10" t="s">
        <v>1045</v>
      </c>
      <c r="E304" s="18">
        <v>41816</v>
      </c>
      <c r="F304" s="10" t="s">
        <v>1046</v>
      </c>
      <c r="G304" s="10" t="s">
        <v>854</v>
      </c>
      <c r="H304" s="11" t="s">
        <v>1047</v>
      </c>
    </row>
    <row r="305" spans="1:8" ht="160" x14ac:dyDescent="0.2">
      <c r="A305" s="9" t="s">
        <v>963</v>
      </c>
      <c r="B305" s="10" t="s">
        <v>1017</v>
      </c>
      <c r="C305" s="79" t="s">
        <v>1018</v>
      </c>
      <c r="D305" s="10" t="s">
        <v>1048</v>
      </c>
      <c r="E305" s="18">
        <v>41816</v>
      </c>
      <c r="F305" s="10" t="s">
        <v>1049</v>
      </c>
      <c r="G305" s="10" t="s">
        <v>854</v>
      </c>
      <c r="H305" s="11" t="s">
        <v>1050</v>
      </c>
    </row>
    <row r="306" spans="1:8" ht="64" x14ac:dyDescent="0.2">
      <c r="A306" s="9" t="s">
        <v>963</v>
      </c>
      <c r="B306" s="10" t="s">
        <v>1017</v>
      </c>
      <c r="C306" s="79" t="s">
        <v>1018</v>
      </c>
      <c r="D306" s="10" t="s">
        <v>1051</v>
      </c>
      <c r="E306" s="18">
        <v>41816</v>
      </c>
      <c r="F306" s="10" t="s">
        <v>1052</v>
      </c>
      <c r="G306" s="10" t="s">
        <v>854</v>
      </c>
      <c r="H306" s="11" t="s">
        <v>1053</v>
      </c>
    </row>
    <row r="307" spans="1:8" ht="112" x14ac:dyDescent="0.2">
      <c r="A307" s="9" t="s">
        <v>963</v>
      </c>
      <c r="B307" s="10" t="s">
        <v>1017</v>
      </c>
      <c r="C307" s="79" t="s">
        <v>1018</v>
      </c>
      <c r="D307" s="10" t="s">
        <v>1054</v>
      </c>
      <c r="E307" s="18">
        <v>41816</v>
      </c>
      <c r="F307" s="10" t="s">
        <v>1055</v>
      </c>
      <c r="G307" s="10" t="s">
        <v>854</v>
      </c>
      <c r="H307" s="11" t="s">
        <v>1056</v>
      </c>
    </row>
    <row r="308" spans="1:8" ht="64" x14ac:dyDescent="0.2">
      <c r="A308" s="9" t="s">
        <v>963</v>
      </c>
      <c r="B308" s="10" t="s">
        <v>1017</v>
      </c>
      <c r="C308" s="79" t="s">
        <v>1018</v>
      </c>
      <c r="D308" s="10" t="s">
        <v>1057</v>
      </c>
      <c r="E308" s="18">
        <v>41816</v>
      </c>
      <c r="F308" s="10" t="s">
        <v>1058</v>
      </c>
      <c r="G308" s="10" t="s">
        <v>854</v>
      </c>
      <c r="H308" s="11" t="s">
        <v>1059</v>
      </c>
    </row>
    <row r="309" spans="1:8" ht="96" x14ac:dyDescent="0.2">
      <c r="A309" s="9" t="s">
        <v>963</v>
      </c>
      <c r="B309" s="10" t="s">
        <v>1017</v>
      </c>
      <c r="C309" s="79" t="s">
        <v>1018</v>
      </c>
      <c r="D309" s="10" t="s">
        <v>1060</v>
      </c>
      <c r="E309" s="18">
        <v>41816</v>
      </c>
      <c r="F309" s="10" t="s">
        <v>1061</v>
      </c>
      <c r="G309" s="10" t="s">
        <v>854</v>
      </c>
      <c r="H309" s="11" t="s">
        <v>1062</v>
      </c>
    </row>
    <row r="310" spans="1:8" ht="64" x14ac:dyDescent="0.2">
      <c r="A310" s="9" t="s">
        <v>963</v>
      </c>
      <c r="B310" s="10" t="s">
        <v>1017</v>
      </c>
      <c r="C310" s="79" t="s">
        <v>1018</v>
      </c>
      <c r="D310" s="10" t="s">
        <v>1063</v>
      </c>
      <c r="E310" s="18">
        <v>41816</v>
      </c>
      <c r="F310" s="10" t="s">
        <v>1064</v>
      </c>
      <c r="G310" s="10" t="s">
        <v>854</v>
      </c>
      <c r="H310" s="11" t="s">
        <v>1059</v>
      </c>
    </row>
    <row r="311" spans="1:8" ht="64" x14ac:dyDescent="0.2">
      <c r="A311" s="9" t="s">
        <v>963</v>
      </c>
      <c r="B311" s="10" t="s">
        <v>1017</v>
      </c>
      <c r="C311" s="79" t="s">
        <v>1018</v>
      </c>
      <c r="D311" s="10" t="s">
        <v>1065</v>
      </c>
      <c r="E311" s="18">
        <v>41816</v>
      </c>
      <c r="F311" s="10" t="s">
        <v>1066</v>
      </c>
      <c r="G311" s="10" t="s">
        <v>854</v>
      </c>
      <c r="H311" s="11" t="s">
        <v>1067</v>
      </c>
    </row>
    <row r="312" spans="1:8" ht="64" x14ac:dyDescent="0.2">
      <c r="A312" s="9" t="s">
        <v>963</v>
      </c>
      <c r="B312" s="10" t="s">
        <v>1017</v>
      </c>
      <c r="C312" s="79" t="s">
        <v>1018</v>
      </c>
      <c r="D312" s="10" t="s">
        <v>1068</v>
      </c>
      <c r="E312" s="18">
        <v>41816</v>
      </c>
      <c r="F312" s="10" t="s">
        <v>1069</v>
      </c>
      <c r="G312" s="10" t="s">
        <v>854</v>
      </c>
      <c r="H312" s="11" t="s">
        <v>1053</v>
      </c>
    </row>
    <row r="313" spans="1:8" ht="96" x14ac:dyDescent="0.2">
      <c r="A313" s="9" t="s">
        <v>963</v>
      </c>
      <c r="B313" s="10" t="s">
        <v>1017</v>
      </c>
      <c r="C313" s="79" t="s">
        <v>1018</v>
      </c>
      <c r="D313" s="10" t="s">
        <v>1070</v>
      </c>
      <c r="E313" s="18">
        <v>41816</v>
      </c>
      <c r="F313" s="10" t="s">
        <v>1071</v>
      </c>
      <c r="G313" s="10" t="s">
        <v>854</v>
      </c>
      <c r="H313" s="11" t="s">
        <v>1072</v>
      </c>
    </row>
    <row r="314" spans="1:8" ht="96" x14ac:dyDescent="0.2">
      <c r="A314" s="9" t="s">
        <v>963</v>
      </c>
      <c r="B314" s="10" t="s">
        <v>1017</v>
      </c>
      <c r="C314" s="79" t="s">
        <v>1018</v>
      </c>
      <c r="D314" s="10" t="s">
        <v>1073</v>
      </c>
      <c r="E314" s="18">
        <v>41816</v>
      </c>
      <c r="F314" s="10" t="s">
        <v>1074</v>
      </c>
      <c r="G314" s="10" t="s">
        <v>854</v>
      </c>
      <c r="H314" s="11" t="s">
        <v>1075</v>
      </c>
    </row>
    <row r="315" spans="1:8" ht="224" x14ac:dyDescent="0.2">
      <c r="A315" s="9" t="s">
        <v>963</v>
      </c>
      <c r="B315" s="10" t="s">
        <v>1017</v>
      </c>
      <c r="C315" s="79" t="s">
        <v>1018</v>
      </c>
      <c r="D315" s="10" t="s">
        <v>1076</v>
      </c>
      <c r="E315" s="18">
        <v>41816</v>
      </c>
      <c r="F315" s="10" t="s">
        <v>1077</v>
      </c>
      <c r="G315" s="10" t="s">
        <v>854</v>
      </c>
      <c r="H315" s="11" t="s">
        <v>1078</v>
      </c>
    </row>
    <row r="316" spans="1:8" ht="96" x14ac:dyDescent="0.2">
      <c r="A316" s="9" t="s">
        <v>963</v>
      </c>
      <c r="B316" s="10" t="s">
        <v>1017</v>
      </c>
      <c r="C316" s="79" t="s">
        <v>1018</v>
      </c>
      <c r="D316" s="10" t="s">
        <v>1079</v>
      </c>
      <c r="E316" s="18">
        <v>41816</v>
      </c>
      <c r="F316" s="10" t="s">
        <v>1080</v>
      </c>
      <c r="G316" s="10" t="s">
        <v>854</v>
      </c>
      <c r="H316" s="11" t="s">
        <v>1081</v>
      </c>
    </row>
    <row r="317" spans="1:8" ht="128" x14ac:dyDescent="0.2">
      <c r="A317" s="9" t="s">
        <v>963</v>
      </c>
      <c r="B317" s="10" t="s">
        <v>1017</v>
      </c>
      <c r="C317" s="79" t="s">
        <v>1018</v>
      </c>
      <c r="D317" s="10" t="s">
        <v>1082</v>
      </c>
      <c r="E317" s="18">
        <v>41816</v>
      </c>
      <c r="F317" s="10" t="s">
        <v>1083</v>
      </c>
      <c r="G317" s="10" t="s">
        <v>854</v>
      </c>
      <c r="H317" s="11" t="s">
        <v>1084</v>
      </c>
    </row>
    <row r="318" spans="1:8" ht="96" x14ac:dyDescent="0.2">
      <c r="A318" s="9" t="s">
        <v>963</v>
      </c>
      <c r="B318" s="10" t="s">
        <v>1017</v>
      </c>
      <c r="C318" s="79" t="s">
        <v>1018</v>
      </c>
      <c r="D318" s="10" t="s">
        <v>1085</v>
      </c>
      <c r="E318" s="18">
        <v>41816</v>
      </c>
      <c r="F318" s="10" t="s">
        <v>1086</v>
      </c>
      <c r="G318" s="10" t="s">
        <v>854</v>
      </c>
      <c r="H318" s="11" t="s">
        <v>1087</v>
      </c>
    </row>
    <row r="319" spans="1:8" ht="96" x14ac:dyDescent="0.2">
      <c r="A319" s="9" t="s">
        <v>963</v>
      </c>
      <c r="B319" s="10" t="s">
        <v>1017</v>
      </c>
      <c r="C319" s="79" t="s">
        <v>1018</v>
      </c>
      <c r="D319" s="10" t="s">
        <v>1088</v>
      </c>
      <c r="E319" s="18">
        <v>41816</v>
      </c>
      <c r="F319" s="10" t="s">
        <v>1089</v>
      </c>
      <c r="G319" s="10" t="s">
        <v>854</v>
      </c>
      <c r="H319" s="11" t="s">
        <v>1090</v>
      </c>
    </row>
    <row r="320" spans="1:8" ht="64" x14ac:dyDescent="0.2">
      <c r="A320" s="9" t="s">
        <v>963</v>
      </c>
      <c r="B320" s="10" t="s">
        <v>1017</v>
      </c>
      <c r="C320" s="79" t="s">
        <v>1018</v>
      </c>
      <c r="D320" s="10" t="s">
        <v>1091</v>
      </c>
      <c r="E320" s="18">
        <v>41816</v>
      </c>
      <c r="F320" s="10" t="s">
        <v>1092</v>
      </c>
      <c r="G320" s="10" t="s">
        <v>854</v>
      </c>
      <c r="H320" s="11" t="s">
        <v>1093</v>
      </c>
    </row>
    <row r="321" spans="1:8" ht="128" x14ac:dyDescent="0.2">
      <c r="A321" s="9" t="s">
        <v>963</v>
      </c>
      <c r="B321" s="10" t="s">
        <v>1017</v>
      </c>
      <c r="C321" s="79" t="s">
        <v>1018</v>
      </c>
      <c r="D321" s="10" t="s">
        <v>1094</v>
      </c>
      <c r="E321" s="18">
        <v>41816</v>
      </c>
      <c r="F321" s="10" t="s">
        <v>1095</v>
      </c>
      <c r="G321" s="10" t="s">
        <v>854</v>
      </c>
      <c r="H321" s="11" t="s">
        <v>1096</v>
      </c>
    </row>
    <row r="322" spans="1:8" ht="96" x14ac:dyDescent="0.2">
      <c r="A322" s="9" t="s">
        <v>963</v>
      </c>
      <c r="B322" s="10" t="s">
        <v>1017</v>
      </c>
      <c r="C322" s="79" t="s">
        <v>1018</v>
      </c>
      <c r="D322" s="10" t="s">
        <v>1097</v>
      </c>
      <c r="E322" s="18">
        <v>41816</v>
      </c>
      <c r="F322" s="10" t="s">
        <v>1098</v>
      </c>
      <c r="G322" s="10" t="s">
        <v>854</v>
      </c>
      <c r="H322" s="11" t="s">
        <v>1099</v>
      </c>
    </row>
    <row r="323" spans="1:8" ht="64" x14ac:dyDescent="0.2">
      <c r="A323" s="9" t="s">
        <v>963</v>
      </c>
      <c r="B323" s="10" t="s">
        <v>1017</v>
      </c>
      <c r="C323" s="79" t="s">
        <v>1018</v>
      </c>
      <c r="D323" s="10" t="s">
        <v>1100</v>
      </c>
      <c r="E323" s="18">
        <v>41816</v>
      </c>
      <c r="F323" s="10" t="s">
        <v>1101</v>
      </c>
      <c r="G323" s="10" t="s">
        <v>854</v>
      </c>
      <c r="H323" s="11" t="s">
        <v>1102</v>
      </c>
    </row>
    <row r="324" spans="1:8" ht="80" x14ac:dyDescent="0.2">
      <c r="A324" s="9" t="s">
        <v>963</v>
      </c>
      <c r="B324" s="10" t="s">
        <v>1017</v>
      </c>
      <c r="C324" s="79" t="s">
        <v>1018</v>
      </c>
      <c r="D324" s="10" t="s">
        <v>1103</v>
      </c>
      <c r="E324" s="18">
        <v>41816</v>
      </c>
      <c r="F324" s="10" t="s">
        <v>1104</v>
      </c>
      <c r="G324" s="10" t="s">
        <v>854</v>
      </c>
      <c r="H324" s="11" t="s">
        <v>1105</v>
      </c>
    </row>
    <row r="325" spans="1:8" ht="96" x14ac:dyDescent="0.2">
      <c r="A325" s="9" t="s">
        <v>963</v>
      </c>
      <c r="B325" s="10" t="s">
        <v>1017</v>
      </c>
      <c r="C325" s="79" t="s">
        <v>1018</v>
      </c>
      <c r="D325" s="10" t="s">
        <v>1106</v>
      </c>
      <c r="E325" s="18">
        <v>41816</v>
      </c>
      <c r="F325" s="10" t="s">
        <v>1107</v>
      </c>
      <c r="G325" s="10" t="s">
        <v>854</v>
      </c>
      <c r="H325" s="11" t="s">
        <v>1108</v>
      </c>
    </row>
    <row r="326" spans="1:8" ht="64" x14ac:dyDescent="0.2">
      <c r="A326" s="9" t="s">
        <v>963</v>
      </c>
      <c r="B326" s="10" t="s">
        <v>1017</v>
      </c>
      <c r="C326" s="79" t="s">
        <v>1018</v>
      </c>
      <c r="D326" s="10" t="s">
        <v>1109</v>
      </c>
      <c r="E326" s="18">
        <v>41816</v>
      </c>
      <c r="F326" s="10" t="s">
        <v>1110</v>
      </c>
      <c r="G326" s="10" t="s">
        <v>854</v>
      </c>
      <c r="H326" s="11" t="s">
        <v>1111</v>
      </c>
    </row>
    <row r="327" spans="1:8" ht="192" x14ac:dyDescent="0.2">
      <c r="A327" s="9" t="s">
        <v>963</v>
      </c>
      <c r="B327" s="10" t="s">
        <v>1017</v>
      </c>
      <c r="C327" s="79" t="s">
        <v>1018</v>
      </c>
      <c r="D327" s="10" t="s">
        <v>1112</v>
      </c>
      <c r="E327" s="18">
        <v>41816</v>
      </c>
      <c r="F327" s="10" t="s">
        <v>1113</v>
      </c>
      <c r="G327" s="10" t="s">
        <v>854</v>
      </c>
      <c r="H327" s="11" t="s">
        <v>1114</v>
      </c>
    </row>
    <row r="328" spans="1:8" ht="64" x14ac:dyDescent="0.2">
      <c r="A328" s="9" t="s">
        <v>963</v>
      </c>
      <c r="B328" s="10" t="s">
        <v>1017</v>
      </c>
      <c r="C328" s="79" t="s">
        <v>1018</v>
      </c>
      <c r="D328" s="10" t="s">
        <v>1115</v>
      </c>
      <c r="E328" s="18">
        <v>41816</v>
      </c>
      <c r="F328" s="10" t="s">
        <v>1116</v>
      </c>
      <c r="G328" s="10" t="s">
        <v>854</v>
      </c>
      <c r="H328" s="11" t="s">
        <v>1053</v>
      </c>
    </row>
    <row r="329" spans="1:8" ht="112" x14ac:dyDescent="0.2">
      <c r="A329" s="9" t="s">
        <v>963</v>
      </c>
      <c r="B329" s="10" t="s">
        <v>1017</v>
      </c>
      <c r="C329" s="79" t="s">
        <v>1018</v>
      </c>
      <c r="D329" s="10" t="s">
        <v>1117</v>
      </c>
      <c r="E329" s="18">
        <v>41816</v>
      </c>
      <c r="F329" s="10" t="s">
        <v>1118</v>
      </c>
      <c r="G329" s="10" t="s">
        <v>854</v>
      </c>
      <c r="H329" s="11" t="s">
        <v>1119</v>
      </c>
    </row>
    <row r="330" spans="1:8" ht="64" x14ac:dyDescent="0.2">
      <c r="A330" s="9" t="s">
        <v>963</v>
      </c>
      <c r="B330" s="10" t="s">
        <v>1017</v>
      </c>
      <c r="C330" s="79" t="s">
        <v>1018</v>
      </c>
      <c r="D330" s="10" t="s">
        <v>1120</v>
      </c>
      <c r="E330" s="18">
        <v>41816</v>
      </c>
      <c r="F330" s="10" t="s">
        <v>1121</v>
      </c>
      <c r="G330" s="10" t="s">
        <v>854</v>
      </c>
      <c r="H330" s="11" t="s">
        <v>1122</v>
      </c>
    </row>
    <row r="331" spans="1:8" ht="96" x14ac:dyDescent="0.2">
      <c r="A331" s="9" t="s">
        <v>963</v>
      </c>
      <c r="B331" s="10" t="s">
        <v>1017</v>
      </c>
      <c r="C331" s="79" t="s">
        <v>1018</v>
      </c>
      <c r="D331" s="10" t="s">
        <v>1123</v>
      </c>
      <c r="E331" s="18">
        <v>41816</v>
      </c>
      <c r="F331" s="10" t="s">
        <v>1124</v>
      </c>
      <c r="G331" s="10" t="s">
        <v>854</v>
      </c>
      <c r="H331" s="11" t="s">
        <v>1125</v>
      </c>
    </row>
    <row r="332" spans="1:8" ht="96" x14ac:dyDescent="0.2">
      <c r="A332" s="9" t="s">
        <v>963</v>
      </c>
      <c r="B332" s="10" t="s">
        <v>1017</v>
      </c>
      <c r="C332" s="79" t="s">
        <v>1018</v>
      </c>
      <c r="D332" s="10" t="s">
        <v>1126</v>
      </c>
      <c r="E332" s="18">
        <v>41816</v>
      </c>
      <c r="F332" s="10" t="s">
        <v>1127</v>
      </c>
      <c r="G332" s="10" t="s">
        <v>854</v>
      </c>
      <c r="H332" s="11" t="s">
        <v>1036</v>
      </c>
    </row>
    <row r="333" spans="1:8" ht="96" x14ac:dyDescent="0.2">
      <c r="A333" s="9" t="s">
        <v>963</v>
      </c>
      <c r="B333" s="10" t="s">
        <v>1017</v>
      </c>
      <c r="C333" s="79" t="s">
        <v>1018</v>
      </c>
      <c r="D333" s="10" t="s">
        <v>1128</v>
      </c>
      <c r="E333" s="18">
        <v>41816</v>
      </c>
      <c r="F333" s="10" t="s">
        <v>1129</v>
      </c>
      <c r="G333" s="10" t="s">
        <v>854</v>
      </c>
      <c r="H333" s="11" t="s">
        <v>1130</v>
      </c>
    </row>
    <row r="334" spans="1:8" ht="96" x14ac:dyDescent="0.2">
      <c r="A334" s="9" t="s">
        <v>963</v>
      </c>
      <c r="B334" s="10" t="s">
        <v>1017</v>
      </c>
      <c r="C334" s="79" t="s">
        <v>1018</v>
      </c>
      <c r="D334" s="10" t="s">
        <v>1131</v>
      </c>
      <c r="E334" s="18">
        <v>41816</v>
      </c>
      <c r="F334" s="10" t="s">
        <v>1132</v>
      </c>
      <c r="G334" s="10" t="s">
        <v>854</v>
      </c>
      <c r="H334" s="11" t="s">
        <v>1036</v>
      </c>
    </row>
    <row r="335" spans="1:8" ht="96" x14ac:dyDescent="0.2">
      <c r="A335" s="9" t="s">
        <v>963</v>
      </c>
      <c r="B335" s="10" t="s">
        <v>1017</v>
      </c>
      <c r="C335" s="79" t="s">
        <v>1018</v>
      </c>
      <c r="D335" s="10" t="s">
        <v>1133</v>
      </c>
      <c r="E335" s="18">
        <v>41816</v>
      </c>
      <c r="F335" s="10" t="s">
        <v>1134</v>
      </c>
      <c r="G335" s="10" t="s">
        <v>854</v>
      </c>
      <c r="H335" s="11" t="s">
        <v>1036</v>
      </c>
    </row>
    <row r="336" spans="1:8" ht="144" x14ac:dyDescent="0.2">
      <c r="A336" s="9" t="s">
        <v>963</v>
      </c>
      <c r="B336" s="10" t="s">
        <v>1017</v>
      </c>
      <c r="C336" s="79" t="s">
        <v>1018</v>
      </c>
      <c r="D336" s="10" t="s">
        <v>1135</v>
      </c>
      <c r="E336" s="18">
        <v>41816</v>
      </c>
      <c r="F336" s="10" t="s">
        <v>1136</v>
      </c>
      <c r="G336" s="10" t="s">
        <v>854</v>
      </c>
      <c r="H336" s="11" t="s">
        <v>1137</v>
      </c>
    </row>
    <row r="337" spans="1:8" ht="144" x14ac:dyDescent="0.2">
      <c r="A337" s="9" t="s">
        <v>963</v>
      </c>
      <c r="B337" s="10" t="s">
        <v>1017</v>
      </c>
      <c r="C337" s="79" t="s">
        <v>1018</v>
      </c>
      <c r="D337" s="10" t="s">
        <v>1138</v>
      </c>
      <c r="E337" s="18">
        <v>41816</v>
      </c>
      <c r="F337" s="10" t="s">
        <v>1139</v>
      </c>
      <c r="G337" s="10" t="s">
        <v>854</v>
      </c>
      <c r="H337" s="11" t="s">
        <v>1137</v>
      </c>
    </row>
    <row r="338" spans="1:8" ht="64" x14ac:dyDescent="0.2">
      <c r="A338" s="9" t="s">
        <v>963</v>
      </c>
      <c r="B338" s="10" t="s">
        <v>1642</v>
      </c>
      <c r="C338" s="79" t="s">
        <v>1643</v>
      </c>
      <c r="D338" s="10" t="s">
        <v>1644</v>
      </c>
      <c r="E338" s="18">
        <v>41802</v>
      </c>
      <c r="F338" s="10" t="s">
        <v>1645</v>
      </c>
      <c r="G338" s="10" t="s">
        <v>854</v>
      </c>
      <c r="H338" s="11" t="s">
        <v>1646</v>
      </c>
    </row>
    <row r="339" spans="1:8" ht="48" x14ac:dyDescent="0.2">
      <c r="A339" s="9" t="s">
        <v>77</v>
      </c>
      <c r="B339" s="10" t="s">
        <v>245</v>
      </c>
      <c r="C339" s="79" t="s">
        <v>246</v>
      </c>
      <c r="D339" s="10" t="s">
        <v>247</v>
      </c>
      <c r="E339" s="18">
        <v>41796</v>
      </c>
      <c r="F339" s="10" t="s">
        <v>252</v>
      </c>
      <c r="G339" s="10" t="s">
        <v>854</v>
      </c>
      <c r="H339" s="11" t="s">
        <v>560</v>
      </c>
    </row>
    <row r="340" spans="1:8" ht="48" x14ac:dyDescent="0.2">
      <c r="A340" s="9" t="s">
        <v>77</v>
      </c>
      <c r="B340" s="10" t="s">
        <v>245</v>
      </c>
      <c r="C340" s="79" t="s">
        <v>246</v>
      </c>
      <c r="D340" s="10" t="s">
        <v>247</v>
      </c>
      <c r="E340" s="18">
        <v>41796</v>
      </c>
      <c r="F340" s="10" t="s">
        <v>251</v>
      </c>
      <c r="G340" s="10" t="s">
        <v>854</v>
      </c>
      <c r="H340" s="11" t="s">
        <v>561</v>
      </c>
    </row>
    <row r="341" spans="1:8" ht="64" x14ac:dyDescent="0.2">
      <c r="A341" s="9" t="s">
        <v>77</v>
      </c>
      <c r="B341" s="10" t="s">
        <v>245</v>
      </c>
      <c r="C341" s="79" t="s">
        <v>246</v>
      </c>
      <c r="D341" s="10" t="s">
        <v>247</v>
      </c>
      <c r="E341" s="18">
        <v>41796</v>
      </c>
      <c r="F341" s="10" t="s">
        <v>562</v>
      </c>
      <c r="G341" s="10" t="s">
        <v>854</v>
      </c>
      <c r="H341" s="11" t="s">
        <v>563</v>
      </c>
    </row>
    <row r="342" spans="1:8" ht="48" x14ac:dyDescent="0.2">
      <c r="A342" s="9" t="s">
        <v>77</v>
      </c>
      <c r="B342" s="10" t="s">
        <v>245</v>
      </c>
      <c r="C342" s="79" t="s">
        <v>246</v>
      </c>
      <c r="D342" s="10" t="s">
        <v>247</v>
      </c>
      <c r="E342" s="18">
        <v>41796</v>
      </c>
      <c r="F342" s="10" t="s">
        <v>250</v>
      </c>
      <c r="G342" s="10" t="s">
        <v>854</v>
      </c>
      <c r="H342" s="11" t="s">
        <v>564</v>
      </c>
    </row>
    <row r="343" spans="1:8" ht="64" x14ac:dyDescent="0.2">
      <c r="A343" s="9" t="s">
        <v>77</v>
      </c>
      <c r="B343" s="10" t="s">
        <v>245</v>
      </c>
      <c r="C343" s="79" t="s">
        <v>246</v>
      </c>
      <c r="D343" s="10" t="s">
        <v>247</v>
      </c>
      <c r="E343" s="18">
        <v>41796</v>
      </c>
      <c r="F343" s="10" t="s">
        <v>249</v>
      </c>
      <c r="G343" s="10" t="s">
        <v>854</v>
      </c>
      <c r="H343" s="11" t="s">
        <v>565</v>
      </c>
    </row>
    <row r="344" spans="1:8" ht="48" x14ac:dyDescent="0.2">
      <c r="A344" s="9" t="s">
        <v>77</v>
      </c>
      <c r="B344" s="10" t="s">
        <v>245</v>
      </c>
      <c r="C344" s="79" t="s">
        <v>246</v>
      </c>
      <c r="D344" s="10" t="s">
        <v>247</v>
      </c>
      <c r="E344" s="18">
        <v>41796</v>
      </c>
      <c r="F344" s="10" t="s">
        <v>248</v>
      </c>
      <c r="G344" s="10" t="s">
        <v>854</v>
      </c>
      <c r="H344" s="11" t="s">
        <v>564</v>
      </c>
    </row>
    <row r="345" spans="1:8" ht="64" x14ac:dyDescent="0.2">
      <c r="A345" s="9" t="s">
        <v>77</v>
      </c>
      <c r="B345" s="10" t="s">
        <v>245</v>
      </c>
      <c r="C345" s="79" t="s">
        <v>246</v>
      </c>
      <c r="D345" s="10" t="s">
        <v>247</v>
      </c>
      <c r="E345" s="18">
        <v>41796</v>
      </c>
      <c r="F345" s="10" t="s">
        <v>566</v>
      </c>
      <c r="G345" s="10" t="s">
        <v>854</v>
      </c>
      <c r="H345" s="11" t="s">
        <v>565</v>
      </c>
    </row>
    <row r="346" spans="1:8" ht="64" x14ac:dyDescent="0.2">
      <c r="A346" s="9" t="s">
        <v>77</v>
      </c>
      <c r="B346" s="10" t="s">
        <v>245</v>
      </c>
      <c r="C346" s="79" t="s">
        <v>246</v>
      </c>
      <c r="D346" s="10" t="s">
        <v>247</v>
      </c>
      <c r="E346" s="18">
        <v>41796</v>
      </c>
      <c r="F346" s="10" t="s">
        <v>567</v>
      </c>
      <c r="G346" s="10" t="s">
        <v>854</v>
      </c>
      <c r="H346" s="11" t="s">
        <v>565</v>
      </c>
    </row>
    <row r="347" spans="1:8" ht="112" x14ac:dyDescent="0.2">
      <c r="A347" s="9" t="s">
        <v>1</v>
      </c>
      <c r="B347" s="10" t="s">
        <v>32</v>
      </c>
      <c r="C347" s="79" t="s">
        <v>33</v>
      </c>
      <c r="D347" s="10" t="s">
        <v>433</v>
      </c>
      <c r="E347" s="18">
        <v>41767</v>
      </c>
      <c r="F347" s="10" t="s">
        <v>34</v>
      </c>
      <c r="G347" s="10" t="s">
        <v>854</v>
      </c>
      <c r="H347" s="11" t="s">
        <v>485</v>
      </c>
    </row>
    <row r="348" spans="1:8" ht="80" x14ac:dyDescent="0.2">
      <c r="A348" s="9" t="s">
        <v>77</v>
      </c>
      <c r="B348" s="10" t="s">
        <v>144</v>
      </c>
      <c r="C348" s="79" t="s">
        <v>145</v>
      </c>
      <c r="D348" s="10" t="s">
        <v>253</v>
      </c>
      <c r="E348" s="18">
        <v>41688</v>
      </c>
      <c r="F348" s="10" t="s">
        <v>552</v>
      </c>
      <c r="G348" s="10" t="s">
        <v>854</v>
      </c>
      <c r="H348" s="11" t="s">
        <v>254</v>
      </c>
    </row>
    <row r="349" spans="1:8" ht="176" x14ac:dyDescent="0.2">
      <c r="A349" s="9" t="s">
        <v>77</v>
      </c>
      <c r="B349" s="10" t="s">
        <v>144</v>
      </c>
      <c r="C349" s="79" t="s">
        <v>145</v>
      </c>
      <c r="D349" s="10" t="s">
        <v>255</v>
      </c>
      <c r="E349" s="18">
        <v>41688</v>
      </c>
      <c r="F349" s="10" t="s">
        <v>551</v>
      </c>
      <c r="G349" s="10" t="s">
        <v>854</v>
      </c>
      <c r="H349" s="11" t="s">
        <v>437</v>
      </c>
    </row>
    <row r="350" spans="1:8" ht="80" x14ac:dyDescent="0.2">
      <c r="A350" s="9" t="s">
        <v>77</v>
      </c>
      <c r="B350" s="10" t="s">
        <v>144</v>
      </c>
      <c r="C350" s="79" t="s">
        <v>145</v>
      </c>
      <c r="D350" s="10" t="s">
        <v>256</v>
      </c>
      <c r="E350" s="18">
        <v>41688</v>
      </c>
      <c r="F350" s="10" t="s">
        <v>550</v>
      </c>
      <c r="G350" s="10" t="s">
        <v>854</v>
      </c>
      <c r="H350" s="11" t="s">
        <v>436</v>
      </c>
    </row>
    <row r="351" spans="1:8" ht="96" x14ac:dyDescent="0.2">
      <c r="A351" s="9" t="s">
        <v>77</v>
      </c>
      <c r="B351" s="10" t="s">
        <v>144</v>
      </c>
      <c r="C351" s="79" t="s">
        <v>145</v>
      </c>
      <c r="D351" s="10" t="s">
        <v>257</v>
      </c>
      <c r="E351" s="18">
        <v>41688</v>
      </c>
      <c r="F351" s="10" t="s">
        <v>549</v>
      </c>
      <c r="G351" s="10" t="s">
        <v>854</v>
      </c>
      <c r="H351" s="11" t="s">
        <v>435</v>
      </c>
    </row>
    <row r="352" spans="1:8" ht="176" x14ac:dyDescent="0.2">
      <c r="A352" s="9" t="s">
        <v>77</v>
      </c>
      <c r="B352" s="10" t="s">
        <v>144</v>
      </c>
      <c r="C352" s="79" t="s">
        <v>145</v>
      </c>
      <c r="D352" s="10" t="s">
        <v>258</v>
      </c>
      <c r="E352" s="18">
        <v>41688</v>
      </c>
      <c r="F352" s="10" t="s">
        <v>548</v>
      </c>
      <c r="G352" s="10" t="s">
        <v>854</v>
      </c>
      <c r="H352" s="11" t="s">
        <v>434</v>
      </c>
    </row>
    <row r="353" spans="1:8" ht="112" x14ac:dyDescent="0.2">
      <c r="A353" s="9" t="s">
        <v>77</v>
      </c>
      <c r="B353" s="10" t="s">
        <v>144</v>
      </c>
      <c r="C353" s="79" t="s">
        <v>145</v>
      </c>
      <c r="D353" s="10" t="s">
        <v>764</v>
      </c>
      <c r="E353" s="18">
        <v>41688</v>
      </c>
      <c r="F353" s="10" t="s">
        <v>765</v>
      </c>
      <c r="G353" s="10" t="s">
        <v>387</v>
      </c>
      <c r="H353" s="11" t="s">
        <v>463</v>
      </c>
    </row>
    <row r="354" spans="1:8" ht="176" x14ac:dyDescent="0.2">
      <c r="A354" s="9" t="s">
        <v>77</v>
      </c>
      <c r="B354" s="10" t="s">
        <v>146</v>
      </c>
      <c r="C354" s="79" t="s">
        <v>829</v>
      </c>
      <c r="D354" s="10" t="s">
        <v>259</v>
      </c>
      <c r="E354" s="18">
        <v>41683</v>
      </c>
      <c r="F354" s="10" t="s">
        <v>546</v>
      </c>
      <c r="G354" s="10" t="s">
        <v>854</v>
      </c>
      <c r="H354" s="11" t="s">
        <v>547</v>
      </c>
    </row>
    <row r="355" spans="1:8" ht="192" x14ac:dyDescent="0.2">
      <c r="A355" s="9" t="s">
        <v>77</v>
      </c>
      <c r="B355" s="10" t="s">
        <v>146</v>
      </c>
      <c r="C355" s="79" t="s">
        <v>829</v>
      </c>
      <c r="D355" s="10" t="s">
        <v>766</v>
      </c>
      <c r="E355" s="18">
        <v>41683</v>
      </c>
      <c r="F355" s="10" t="s">
        <v>767</v>
      </c>
      <c r="G355" s="10" t="s">
        <v>816</v>
      </c>
      <c r="H355" s="11" t="s">
        <v>846</v>
      </c>
    </row>
    <row r="356" spans="1:8" ht="112" x14ac:dyDescent="0.2">
      <c r="A356" s="9" t="s">
        <v>77</v>
      </c>
      <c r="B356" s="10" t="s">
        <v>146</v>
      </c>
      <c r="C356" s="79" t="s">
        <v>829</v>
      </c>
      <c r="D356" s="10" t="s">
        <v>768</v>
      </c>
      <c r="E356" s="18">
        <v>41683</v>
      </c>
      <c r="F356" s="10" t="s">
        <v>769</v>
      </c>
      <c r="G356" s="10" t="s">
        <v>387</v>
      </c>
      <c r="H356" s="11" t="s">
        <v>789</v>
      </c>
    </row>
    <row r="357" spans="1:8" ht="112" x14ac:dyDescent="0.2">
      <c r="A357" s="9" t="s">
        <v>77</v>
      </c>
      <c r="B357" s="10" t="s">
        <v>147</v>
      </c>
      <c r="C357" s="79" t="s">
        <v>148</v>
      </c>
      <c r="D357" s="10" t="s">
        <v>260</v>
      </c>
      <c r="E357" s="18">
        <v>41585</v>
      </c>
      <c r="F357" s="10" t="s">
        <v>541</v>
      </c>
      <c r="G357" s="10" t="s">
        <v>854</v>
      </c>
      <c r="H357" s="11" t="s">
        <v>542</v>
      </c>
    </row>
    <row r="358" spans="1:8" ht="144" x14ac:dyDescent="0.2">
      <c r="A358" s="9" t="s">
        <v>77</v>
      </c>
      <c r="B358" s="10" t="s">
        <v>147</v>
      </c>
      <c r="C358" s="79" t="s">
        <v>148</v>
      </c>
      <c r="D358" s="10" t="s">
        <v>260</v>
      </c>
      <c r="E358" s="18">
        <v>41585</v>
      </c>
      <c r="F358" s="10" t="s">
        <v>543</v>
      </c>
      <c r="G358" s="10" t="s">
        <v>854</v>
      </c>
      <c r="H358" s="11" t="s">
        <v>544</v>
      </c>
    </row>
    <row r="359" spans="1:8" ht="32" x14ac:dyDescent="0.2">
      <c r="A359" s="9" t="s">
        <v>77</v>
      </c>
      <c r="B359" s="10" t="s">
        <v>149</v>
      </c>
      <c r="C359" s="79" t="s">
        <v>648</v>
      </c>
      <c r="D359" s="10" t="s">
        <v>261</v>
      </c>
      <c r="E359" s="18">
        <v>41585</v>
      </c>
      <c r="F359" s="10" t="s">
        <v>262</v>
      </c>
      <c r="G359" s="10" t="s">
        <v>854</v>
      </c>
      <c r="H359" s="11" t="s">
        <v>263</v>
      </c>
    </row>
    <row r="360" spans="1:8" ht="32" x14ac:dyDescent="0.2">
      <c r="A360" s="9" t="s">
        <v>77</v>
      </c>
      <c r="B360" s="10" t="s">
        <v>149</v>
      </c>
      <c r="C360" s="79" t="s">
        <v>648</v>
      </c>
      <c r="D360" s="10" t="s">
        <v>264</v>
      </c>
      <c r="E360" s="18">
        <v>41585</v>
      </c>
      <c r="F360" s="10" t="s">
        <v>265</v>
      </c>
      <c r="G360" s="10" t="s">
        <v>854</v>
      </c>
      <c r="H360" s="11" t="s">
        <v>263</v>
      </c>
    </row>
    <row r="361" spans="1:8" ht="48" x14ac:dyDescent="0.2">
      <c r="A361" s="9" t="s">
        <v>77</v>
      </c>
      <c r="B361" s="10" t="s">
        <v>147</v>
      </c>
      <c r="C361" s="79" t="s">
        <v>148</v>
      </c>
      <c r="D361" s="10" t="s">
        <v>770</v>
      </c>
      <c r="E361" s="18">
        <v>41585</v>
      </c>
      <c r="F361" s="10" t="s">
        <v>771</v>
      </c>
      <c r="G361" s="10" t="s">
        <v>387</v>
      </c>
      <c r="H361" s="11" t="s">
        <v>399</v>
      </c>
    </row>
    <row r="362" spans="1:8" ht="80" x14ac:dyDescent="0.2">
      <c r="A362" s="9" t="s">
        <v>77</v>
      </c>
      <c r="B362" s="10" t="s">
        <v>149</v>
      </c>
      <c r="C362" s="79" t="s">
        <v>648</v>
      </c>
      <c r="D362" s="10" t="s">
        <v>150</v>
      </c>
      <c r="E362" s="18">
        <v>41585</v>
      </c>
      <c r="F362" s="10" t="s">
        <v>466</v>
      </c>
      <c r="G362" s="10" t="s">
        <v>387</v>
      </c>
      <c r="H362" s="11" t="s">
        <v>772</v>
      </c>
    </row>
    <row r="363" spans="1:8" ht="80" x14ac:dyDescent="0.2">
      <c r="A363" s="9" t="s">
        <v>77</v>
      </c>
      <c r="B363" s="10" t="s">
        <v>149</v>
      </c>
      <c r="C363" s="79" t="s">
        <v>648</v>
      </c>
      <c r="D363" s="10" t="s">
        <v>151</v>
      </c>
      <c r="E363" s="18">
        <v>41585</v>
      </c>
      <c r="F363" s="10" t="s">
        <v>467</v>
      </c>
      <c r="G363" s="10" t="s">
        <v>387</v>
      </c>
      <c r="H363" s="11" t="s">
        <v>773</v>
      </c>
    </row>
    <row r="364" spans="1:8" ht="64" x14ac:dyDescent="0.2">
      <c r="A364" s="9" t="s">
        <v>77</v>
      </c>
      <c r="B364" s="10" t="s">
        <v>149</v>
      </c>
      <c r="C364" s="79" t="s">
        <v>648</v>
      </c>
      <c r="D364" s="10" t="s">
        <v>152</v>
      </c>
      <c r="E364" s="18">
        <v>41585</v>
      </c>
      <c r="F364" s="10" t="s">
        <v>153</v>
      </c>
      <c r="G364" s="10" t="s">
        <v>387</v>
      </c>
      <c r="H364" s="11" t="s">
        <v>774</v>
      </c>
    </row>
    <row r="365" spans="1:8" ht="96" x14ac:dyDescent="0.2">
      <c r="A365" s="9" t="s">
        <v>963</v>
      </c>
      <c r="B365" s="10" t="s">
        <v>1647</v>
      </c>
      <c r="C365" s="79" t="s">
        <v>1648</v>
      </c>
      <c r="D365" s="10" t="s">
        <v>1649</v>
      </c>
      <c r="E365" s="18">
        <v>41533</v>
      </c>
      <c r="F365" s="10" t="s">
        <v>1650</v>
      </c>
      <c r="G365" s="10" t="s">
        <v>854</v>
      </c>
      <c r="H365" s="11" t="s">
        <v>1651</v>
      </c>
    </row>
    <row r="366" spans="1:8" ht="96" x14ac:dyDescent="0.2">
      <c r="A366" s="9" t="s">
        <v>963</v>
      </c>
      <c r="B366" s="10" t="s">
        <v>1647</v>
      </c>
      <c r="C366" s="79" t="s">
        <v>1648</v>
      </c>
      <c r="D366" s="10" t="s">
        <v>1652</v>
      </c>
      <c r="E366" s="18">
        <v>41533</v>
      </c>
      <c r="F366" s="10" t="s">
        <v>1653</v>
      </c>
      <c r="G366" s="10" t="s">
        <v>854</v>
      </c>
      <c r="H366" s="11" t="s">
        <v>1651</v>
      </c>
    </row>
    <row r="367" spans="1:8" ht="96" x14ac:dyDescent="0.2">
      <c r="A367" s="9" t="s">
        <v>963</v>
      </c>
      <c r="B367" s="10" t="s">
        <v>1647</v>
      </c>
      <c r="C367" s="79" t="s">
        <v>1648</v>
      </c>
      <c r="D367" s="10" t="s">
        <v>1654</v>
      </c>
      <c r="E367" s="18">
        <v>41533</v>
      </c>
      <c r="F367" s="10" t="s">
        <v>1655</v>
      </c>
      <c r="G367" s="10" t="s">
        <v>854</v>
      </c>
      <c r="H367" s="11" t="s">
        <v>1651</v>
      </c>
    </row>
    <row r="368" spans="1:8" ht="48" x14ac:dyDescent="0.2">
      <c r="A368" s="9" t="s">
        <v>77</v>
      </c>
      <c r="B368" s="10" t="s">
        <v>154</v>
      </c>
      <c r="C368" s="79" t="s">
        <v>382</v>
      </c>
      <c r="D368" s="10" t="s">
        <v>266</v>
      </c>
      <c r="E368" s="18">
        <v>41523</v>
      </c>
      <c r="F368" s="10" t="s">
        <v>267</v>
      </c>
      <c r="G368" s="10" t="s">
        <v>854</v>
      </c>
      <c r="H368" s="11" t="s">
        <v>569</v>
      </c>
    </row>
    <row r="369" spans="1:8" ht="48" x14ac:dyDescent="0.2">
      <c r="A369" s="9" t="s">
        <v>77</v>
      </c>
      <c r="B369" s="10" t="s">
        <v>154</v>
      </c>
      <c r="C369" s="79" t="s">
        <v>382</v>
      </c>
      <c r="D369" s="10" t="s">
        <v>268</v>
      </c>
      <c r="E369" s="18">
        <v>41523</v>
      </c>
      <c r="F369" s="10" t="s">
        <v>269</v>
      </c>
      <c r="G369" s="10" t="s">
        <v>854</v>
      </c>
      <c r="H369" s="11" t="s">
        <v>569</v>
      </c>
    </row>
    <row r="370" spans="1:8" ht="144" x14ac:dyDescent="0.2">
      <c r="A370" s="9" t="s">
        <v>77</v>
      </c>
      <c r="B370" s="10" t="s">
        <v>154</v>
      </c>
      <c r="C370" s="79" t="s">
        <v>382</v>
      </c>
      <c r="D370" s="10" t="s">
        <v>270</v>
      </c>
      <c r="E370" s="18">
        <v>41523</v>
      </c>
      <c r="F370" s="10" t="s">
        <v>568</v>
      </c>
      <c r="G370" s="10" t="s">
        <v>854</v>
      </c>
      <c r="H370" s="11" t="s">
        <v>569</v>
      </c>
    </row>
    <row r="371" spans="1:8" ht="256" x14ac:dyDescent="0.2">
      <c r="A371" s="9" t="s">
        <v>77</v>
      </c>
      <c r="B371" s="10" t="s">
        <v>154</v>
      </c>
      <c r="C371" s="79" t="s">
        <v>382</v>
      </c>
      <c r="D371" s="10" t="s">
        <v>155</v>
      </c>
      <c r="E371" s="18">
        <v>41523</v>
      </c>
      <c r="F371" s="10" t="s">
        <v>156</v>
      </c>
      <c r="G371" s="10" t="s">
        <v>387</v>
      </c>
      <c r="H371" s="11" t="s">
        <v>818</v>
      </c>
    </row>
    <row r="372" spans="1:8" ht="192" x14ac:dyDescent="0.2">
      <c r="A372" s="9" t="s">
        <v>77</v>
      </c>
      <c r="B372" s="10" t="s">
        <v>157</v>
      </c>
      <c r="C372" s="79" t="s">
        <v>158</v>
      </c>
      <c r="D372" s="10" t="s">
        <v>271</v>
      </c>
      <c r="E372" s="18">
        <v>41478</v>
      </c>
      <c r="F372" s="10" t="s">
        <v>272</v>
      </c>
      <c r="G372" s="10" t="s">
        <v>854</v>
      </c>
      <c r="H372" s="11" t="s">
        <v>618</v>
      </c>
    </row>
    <row r="373" spans="1:8" ht="160" x14ac:dyDescent="0.2">
      <c r="A373" s="9" t="s">
        <v>77</v>
      </c>
      <c r="B373" s="10" t="s">
        <v>157</v>
      </c>
      <c r="C373" s="79" t="s">
        <v>158</v>
      </c>
      <c r="D373" s="10" t="s">
        <v>278</v>
      </c>
      <c r="E373" s="18">
        <v>41478</v>
      </c>
      <c r="F373" s="10" t="s">
        <v>613</v>
      </c>
      <c r="G373" s="10" t="s">
        <v>854</v>
      </c>
      <c r="H373" s="11" t="s">
        <v>612</v>
      </c>
    </row>
    <row r="374" spans="1:8" ht="48" x14ac:dyDescent="0.2">
      <c r="A374" s="9" t="s">
        <v>77</v>
      </c>
      <c r="B374" s="10" t="s">
        <v>157</v>
      </c>
      <c r="C374" s="79" t="s">
        <v>158</v>
      </c>
      <c r="D374" s="10" t="s">
        <v>279</v>
      </c>
      <c r="E374" s="18">
        <v>41478</v>
      </c>
      <c r="F374" s="10" t="s">
        <v>280</v>
      </c>
      <c r="G374" s="10" t="s">
        <v>854</v>
      </c>
      <c r="H374" s="11" t="s">
        <v>281</v>
      </c>
    </row>
    <row r="375" spans="1:8" ht="160" x14ac:dyDescent="0.2">
      <c r="A375" s="9" t="s">
        <v>77</v>
      </c>
      <c r="B375" s="10" t="s">
        <v>157</v>
      </c>
      <c r="C375" s="79" t="s">
        <v>158</v>
      </c>
      <c r="D375" s="10" t="s">
        <v>282</v>
      </c>
      <c r="E375" s="18">
        <v>41478</v>
      </c>
      <c r="F375" s="10" t="s">
        <v>283</v>
      </c>
      <c r="G375" s="10" t="s">
        <v>854</v>
      </c>
      <c r="H375" s="11" t="s">
        <v>612</v>
      </c>
    </row>
    <row r="376" spans="1:8" ht="160" x14ac:dyDescent="0.2">
      <c r="A376" s="9" t="s">
        <v>77</v>
      </c>
      <c r="B376" s="10" t="s">
        <v>157</v>
      </c>
      <c r="C376" s="79" t="s">
        <v>158</v>
      </c>
      <c r="D376" s="10" t="s">
        <v>284</v>
      </c>
      <c r="E376" s="18">
        <v>41478</v>
      </c>
      <c r="F376" s="10" t="s">
        <v>611</v>
      </c>
      <c r="G376" s="10" t="s">
        <v>854</v>
      </c>
      <c r="H376" s="11" t="s">
        <v>612</v>
      </c>
    </row>
    <row r="377" spans="1:8" ht="96" x14ac:dyDescent="0.2">
      <c r="A377" s="9" t="s">
        <v>77</v>
      </c>
      <c r="B377" s="10" t="s">
        <v>157</v>
      </c>
      <c r="C377" s="79" t="s">
        <v>158</v>
      </c>
      <c r="D377" s="10" t="s">
        <v>285</v>
      </c>
      <c r="E377" s="18">
        <v>41478</v>
      </c>
      <c r="F377" s="10" t="s">
        <v>286</v>
      </c>
      <c r="G377" s="10" t="s">
        <v>854</v>
      </c>
      <c r="H377" s="11" t="s">
        <v>610</v>
      </c>
    </row>
    <row r="378" spans="1:8" ht="80" x14ac:dyDescent="0.2">
      <c r="A378" s="9" t="s">
        <v>77</v>
      </c>
      <c r="B378" s="10" t="s">
        <v>157</v>
      </c>
      <c r="C378" s="79" t="s">
        <v>158</v>
      </c>
      <c r="D378" s="10" t="s">
        <v>273</v>
      </c>
      <c r="E378" s="18">
        <v>41478</v>
      </c>
      <c r="F378" s="10" t="s">
        <v>274</v>
      </c>
      <c r="G378" s="10" t="s">
        <v>854</v>
      </c>
      <c r="H378" s="11" t="s">
        <v>617</v>
      </c>
    </row>
    <row r="379" spans="1:8" ht="80" x14ac:dyDescent="0.2">
      <c r="A379" s="9" t="s">
        <v>77</v>
      </c>
      <c r="B379" s="10" t="s">
        <v>157</v>
      </c>
      <c r="C379" s="79" t="s">
        <v>158</v>
      </c>
      <c r="D379" s="10" t="s">
        <v>275</v>
      </c>
      <c r="E379" s="18">
        <v>41478</v>
      </c>
      <c r="F379" s="10" t="s">
        <v>615</v>
      </c>
      <c r="G379" s="10" t="s">
        <v>854</v>
      </c>
      <c r="H379" s="11" t="s">
        <v>616</v>
      </c>
    </row>
    <row r="380" spans="1:8" ht="208" x14ac:dyDescent="0.2">
      <c r="A380" s="9" t="s">
        <v>77</v>
      </c>
      <c r="B380" s="10" t="s">
        <v>157</v>
      </c>
      <c r="C380" s="79" t="s">
        <v>158</v>
      </c>
      <c r="D380" s="10" t="s">
        <v>276</v>
      </c>
      <c r="E380" s="18">
        <v>41478</v>
      </c>
      <c r="F380" s="10" t="s">
        <v>277</v>
      </c>
      <c r="G380" s="10" t="s">
        <v>854</v>
      </c>
      <c r="H380" s="11" t="s">
        <v>614</v>
      </c>
    </row>
    <row r="381" spans="1:8" ht="48" x14ac:dyDescent="0.2">
      <c r="A381" s="9" t="s">
        <v>77</v>
      </c>
      <c r="B381" s="10" t="s">
        <v>157</v>
      </c>
      <c r="C381" s="79" t="s">
        <v>158</v>
      </c>
      <c r="D381" s="10" t="s">
        <v>161</v>
      </c>
      <c r="E381" s="18">
        <v>41478</v>
      </c>
      <c r="F381" s="10" t="s">
        <v>162</v>
      </c>
      <c r="G381" s="10" t="s">
        <v>854</v>
      </c>
      <c r="H381" s="11" t="s">
        <v>683</v>
      </c>
    </row>
    <row r="382" spans="1:8" ht="176" x14ac:dyDescent="0.2">
      <c r="A382" s="9" t="s">
        <v>77</v>
      </c>
      <c r="B382" s="10" t="s">
        <v>157</v>
      </c>
      <c r="C382" s="79" t="s">
        <v>158</v>
      </c>
      <c r="D382" s="10" t="s">
        <v>159</v>
      </c>
      <c r="E382" s="18">
        <v>41478</v>
      </c>
      <c r="F382" s="10" t="s">
        <v>160</v>
      </c>
      <c r="G382" s="10" t="s">
        <v>816</v>
      </c>
      <c r="H382" s="11" t="s">
        <v>821</v>
      </c>
    </row>
    <row r="383" spans="1:8" ht="96" x14ac:dyDescent="0.2">
      <c r="A383" s="9" t="s">
        <v>77</v>
      </c>
      <c r="B383" s="10" t="s">
        <v>157</v>
      </c>
      <c r="C383" s="79" t="s">
        <v>158</v>
      </c>
      <c r="D383" s="10" t="s">
        <v>164</v>
      </c>
      <c r="E383" s="18">
        <v>41478</v>
      </c>
      <c r="F383" s="10" t="s">
        <v>165</v>
      </c>
      <c r="G383" s="10" t="s">
        <v>816</v>
      </c>
      <c r="H383" s="11" t="s">
        <v>820</v>
      </c>
    </row>
    <row r="384" spans="1:8" ht="96" x14ac:dyDescent="0.2">
      <c r="A384" s="9" t="s">
        <v>77</v>
      </c>
      <c r="B384" s="10" t="s">
        <v>157</v>
      </c>
      <c r="C384" s="79" t="s">
        <v>158</v>
      </c>
      <c r="D384" s="10" t="s">
        <v>166</v>
      </c>
      <c r="E384" s="18">
        <v>41478</v>
      </c>
      <c r="F384" s="10" t="s">
        <v>167</v>
      </c>
      <c r="G384" s="10" t="s">
        <v>816</v>
      </c>
      <c r="H384" s="11" t="s">
        <v>819</v>
      </c>
    </row>
    <row r="385" spans="1:8" ht="96" x14ac:dyDescent="0.2">
      <c r="A385" s="9" t="s">
        <v>77</v>
      </c>
      <c r="B385" s="10" t="s">
        <v>157</v>
      </c>
      <c r="C385" s="79" t="s">
        <v>158</v>
      </c>
      <c r="D385" s="10" t="s">
        <v>163</v>
      </c>
      <c r="E385" s="18">
        <v>41478</v>
      </c>
      <c r="F385" s="10" t="s">
        <v>465</v>
      </c>
      <c r="G385" s="10" t="s">
        <v>385</v>
      </c>
      <c r="H385" s="11" t="s">
        <v>1146</v>
      </c>
    </row>
    <row r="386" spans="1:8" ht="320" x14ac:dyDescent="0.2">
      <c r="A386" s="9" t="s">
        <v>77</v>
      </c>
      <c r="B386" s="10" t="s">
        <v>125</v>
      </c>
      <c r="C386" s="79" t="s">
        <v>386</v>
      </c>
      <c r="D386" s="10" t="s">
        <v>126</v>
      </c>
      <c r="E386" s="18">
        <v>41382</v>
      </c>
      <c r="F386" s="10" t="s">
        <v>127</v>
      </c>
      <c r="G386" s="10" t="s">
        <v>383</v>
      </c>
      <c r="H386" s="11" t="s">
        <v>949</v>
      </c>
    </row>
    <row r="387" spans="1:8" ht="320" x14ac:dyDescent="0.2">
      <c r="A387" s="9" t="s">
        <v>77</v>
      </c>
      <c r="B387" s="10" t="s">
        <v>125</v>
      </c>
      <c r="C387" s="79" t="s">
        <v>386</v>
      </c>
      <c r="D387" s="10" t="s">
        <v>128</v>
      </c>
      <c r="E387" s="18">
        <v>41382</v>
      </c>
      <c r="F387" s="10" t="s">
        <v>468</v>
      </c>
      <c r="G387" s="10" t="s">
        <v>383</v>
      </c>
      <c r="H387" s="11" t="s">
        <v>950</v>
      </c>
    </row>
    <row r="388" spans="1:8" ht="64" x14ac:dyDescent="0.2">
      <c r="A388" s="9" t="s">
        <v>77</v>
      </c>
      <c r="B388" s="10" t="s">
        <v>168</v>
      </c>
      <c r="C388" s="79" t="s">
        <v>384</v>
      </c>
      <c r="D388" s="10" t="s">
        <v>289</v>
      </c>
      <c r="E388" s="18">
        <v>41360</v>
      </c>
      <c r="F388" s="10" t="s">
        <v>290</v>
      </c>
      <c r="G388" s="10" t="s">
        <v>854</v>
      </c>
      <c r="H388" s="11" t="s">
        <v>685</v>
      </c>
    </row>
    <row r="389" spans="1:8" ht="96" x14ac:dyDescent="0.2">
      <c r="A389" s="9" t="s">
        <v>77</v>
      </c>
      <c r="B389" s="10" t="s">
        <v>168</v>
      </c>
      <c r="C389" s="79" t="s">
        <v>384</v>
      </c>
      <c r="D389" s="10" t="s">
        <v>287</v>
      </c>
      <c r="E389" s="18">
        <v>41360</v>
      </c>
      <c r="F389" s="10" t="s">
        <v>288</v>
      </c>
      <c r="G389" s="10" t="s">
        <v>854</v>
      </c>
      <c r="H389" s="11" t="s">
        <v>570</v>
      </c>
    </row>
    <row r="390" spans="1:8" ht="80" x14ac:dyDescent="0.2">
      <c r="A390" s="9" t="s">
        <v>77</v>
      </c>
      <c r="B390" s="10" t="s">
        <v>168</v>
      </c>
      <c r="C390" s="79" t="s">
        <v>384</v>
      </c>
      <c r="D390" s="10" t="s">
        <v>169</v>
      </c>
      <c r="E390" s="18">
        <v>41360</v>
      </c>
      <c r="F390" s="10" t="s">
        <v>459</v>
      </c>
      <c r="G390" s="10" t="s">
        <v>387</v>
      </c>
      <c r="H390" s="11" t="s">
        <v>684</v>
      </c>
    </row>
    <row r="391" spans="1:8" ht="64" x14ac:dyDescent="0.2">
      <c r="A391" s="9" t="s">
        <v>77</v>
      </c>
      <c r="B391" s="10" t="s">
        <v>291</v>
      </c>
      <c r="C391" s="79" t="s">
        <v>292</v>
      </c>
      <c r="D391" s="10" t="s">
        <v>293</v>
      </c>
      <c r="E391" s="18">
        <v>41191</v>
      </c>
      <c r="F391" s="10" t="s">
        <v>294</v>
      </c>
      <c r="G391" s="10" t="s">
        <v>854</v>
      </c>
      <c r="H391" s="11" t="s">
        <v>537</v>
      </c>
    </row>
    <row r="392" spans="1:8" ht="64" x14ac:dyDescent="0.2">
      <c r="A392" s="9" t="s">
        <v>77</v>
      </c>
      <c r="B392" s="10" t="s">
        <v>295</v>
      </c>
      <c r="C392" s="79" t="s">
        <v>296</v>
      </c>
      <c r="D392" s="10" t="s">
        <v>301</v>
      </c>
      <c r="E392" s="18">
        <v>41166</v>
      </c>
      <c r="F392" s="10" t="s">
        <v>302</v>
      </c>
      <c r="G392" s="10" t="s">
        <v>854</v>
      </c>
      <c r="H392" s="11" t="s">
        <v>621</v>
      </c>
    </row>
    <row r="393" spans="1:8" ht="64" x14ac:dyDescent="0.2">
      <c r="A393" s="9" t="s">
        <v>77</v>
      </c>
      <c r="B393" s="10" t="s">
        <v>295</v>
      </c>
      <c r="C393" s="79" t="s">
        <v>296</v>
      </c>
      <c r="D393" s="10" t="s">
        <v>300</v>
      </c>
      <c r="E393" s="18">
        <v>41166</v>
      </c>
      <c r="F393" s="10" t="s">
        <v>622</v>
      </c>
      <c r="G393" s="10" t="s">
        <v>854</v>
      </c>
      <c r="H393" s="11" t="s">
        <v>621</v>
      </c>
    </row>
    <row r="394" spans="1:8" ht="64" x14ac:dyDescent="0.2">
      <c r="A394" s="9" t="s">
        <v>77</v>
      </c>
      <c r="B394" s="10" t="s">
        <v>295</v>
      </c>
      <c r="C394" s="79" t="s">
        <v>296</v>
      </c>
      <c r="D394" s="10" t="s">
        <v>299</v>
      </c>
      <c r="E394" s="18">
        <v>41166</v>
      </c>
      <c r="F394" s="10" t="s">
        <v>394</v>
      </c>
      <c r="G394" s="10" t="s">
        <v>854</v>
      </c>
      <c r="H394" s="11" t="s">
        <v>621</v>
      </c>
    </row>
    <row r="395" spans="1:8" ht="160" x14ac:dyDescent="0.2">
      <c r="A395" s="9" t="s">
        <v>77</v>
      </c>
      <c r="B395" s="10" t="s">
        <v>295</v>
      </c>
      <c r="C395" s="79" t="s">
        <v>296</v>
      </c>
      <c r="D395" s="10" t="s">
        <v>297</v>
      </c>
      <c r="E395" s="18">
        <v>41166</v>
      </c>
      <c r="F395" s="10" t="s">
        <v>298</v>
      </c>
      <c r="G395" s="10" t="s">
        <v>854</v>
      </c>
      <c r="H395" s="11" t="s">
        <v>623</v>
      </c>
    </row>
    <row r="396" spans="1:8" ht="144" x14ac:dyDescent="0.2">
      <c r="A396" s="9" t="s">
        <v>77</v>
      </c>
      <c r="B396" s="10" t="s">
        <v>295</v>
      </c>
      <c r="C396" s="79" t="s">
        <v>296</v>
      </c>
      <c r="D396" s="10" t="s">
        <v>297</v>
      </c>
      <c r="E396" s="18">
        <v>41166</v>
      </c>
      <c r="F396" s="10" t="s">
        <v>455</v>
      </c>
      <c r="G396" s="10" t="s">
        <v>854</v>
      </c>
      <c r="H396" s="11" t="s">
        <v>624</v>
      </c>
    </row>
    <row r="397" spans="1:8" ht="64" x14ac:dyDescent="0.2">
      <c r="A397" s="9" t="s">
        <v>77</v>
      </c>
      <c r="B397" s="10" t="s">
        <v>303</v>
      </c>
      <c r="C397" s="79" t="s">
        <v>392</v>
      </c>
      <c r="D397" s="10" t="s">
        <v>304</v>
      </c>
      <c r="E397" s="18">
        <v>41071</v>
      </c>
      <c r="F397" s="10" t="s">
        <v>572</v>
      </c>
      <c r="G397" s="10" t="s">
        <v>854</v>
      </c>
      <c r="H397" s="11" t="s">
        <v>571</v>
      </c>
    </row>
    <row r="398" spans="1:8" ht="64" x14ac:dyDescent="0.2">
      <c r="A398" s="9" t="s">
        <v>77</v>
      </c>
      <c r="B398" s="10" t="s">
        <v>303</v>
      </c>
      <c r="C398" s="79" t="s">
        <v>392</v>
      </c>
      <c r="D398" s="10" t="s">
        <v>305</v>
      </c>
      <c r="E398" s="18">
        <v>41071</v>
      </c>
      <c r="F398" s="10" t="s">
        <v>306</v>
      </c>
      <c r="G398" s="10" t="s">
        <v>854</v>
      </c>
      <c r="H398" s="11" t="s">
        <v>571</v>
      </c>
    </row>
    <row r="399" spans="1:8" ht="64" x14ac:dyDescent="0.2">
      <c r="A399" s="9" t="s">
        <v>77</v>
      </c>
      <c r="B399" s="10" t="s">
        <v>307</v>
      </c>
      <c r="C399" s="79" t="s">
        <v>308</v>
      </c>
      <c r="D399" s="10" t="s">
        <v>309</v>
      </c>
      <c r="E399" s="18">
        <v>40962</v>
      </c>
      <c r="F399" s="10" t="s">
        <v>575</v>
      </c>
      <c r="G399" s="10" t="s">
        <v>854</v>
      </c>
      <c r="H399" s="11" t="s">
        <v>438</v>
      </c>
    </row>
    <row r="400" spans="1:8" ht="409.6" x14ac:dyDescent="0.2">
      <c r="A400" s="9" t="s">
        <v>77</v>
      </c>
      <c r="B400" s="10" t="s">
        <v>310</v>
      </c>
      <c r="C400" s="79" t="s">
        <v>311</v>
      </c>
      <c r="D400" s="10" t="s">
        <v>312</v>
      </c>
      <c r="E400" s="18">
        <v>40939</v>
      </c>
      <c r="F400" s="10" t="s">
        <v>586</v>
      </c>
      <c r="G400" s="10" t="s">
        <v>854</v>
      </c>
      <c r="H400" s="11" t="s">
        <v>439</v>
      </c>
    </row>
    <row r="401" spans="1:8" ht="80" x14ac:dyDescent="0.2">
      <c r="A401" s="9" t="s">
        <v>77</v>
      </c>
      <c r="B401" s="10" t="s">
        <v>310</v>
      </c>
      <c r="C401" s="79" t="s">
        <v>311</v>
      </c>
      <c r="D401" s="10" t="s">
        <v>313</v>
      </c>
      <c r="E401" s="18">
        <v>40939</v>
      </c>
      <c r="F401" s="10" t="s">
        <v>584</v>
      </c>
      <c r="G401" s="10" t="s">
        <v>854</v>
      </c>
      <c r="H401" s="11" t="s">
        <v>585</v>
      </c>
    </row>
    <row r="402" spans="1:8" ht="335" x14ac:dyDescent="0.2">
      <c r="A402" s="9" t="s">
        <v>77</v>
      </c>
      <c r="B402" s="10" t="s">
        <v>317</v>
      </c>
      <c r="C402" s="79" t="s">
        <v>318</v>
      </c>
      <c r="D402" s="10" t="s">
        <v>440</v>
      </c>
      <c r="E402" s="18">
        <v>40708</v>
      </c>
      <c r="F402" s="10" t="s">
        <v>538</v>
      </c>
      <c r="G402" s="10" t="s">
        <v>854</v>
      </c>
      <c r="H402" s="11" t="s">
        <v>319</v>
      </c>
    </row>
    <row r="403" spans="1:8" ht="144" x14ac:dyDescent="0.2">
      <c r="A403" s="9" t="s">
        <v>77</v>
      </c>
      <c r="B403" s="10" t="s">
        <v>170</v>
      </c>
      <c r="C403" s="79" t="s">
        <v>830</v>
      </c>
      <c r="D403" s="10" t="s">
        <v>314</v>
      </c>
      <c r="E403" s="18">
        <v>40708</v>
      </c>
      <c r="F403" s="10" t="s">
        <v>573</v>
      </c>
      <c r="G403" s="10" t="s">
        <v>854</v>
      </c>
      <c r="H403" s="11" t="s">
        <v>574</v>
      </c>
    </row>
    <row r="404" spans="1:8" ht="48" x14ac:dyDescent="0.2">
      <c r="A404" s="9" t="s">
        <v>77</v>
      </c>
      <c r="B404" s="10" t="s">
        <v>170</v>
      </c>
      <c r="C404" s="79" t="s">
        <v>830</v>
      </c>
      <c r="D404" s="10" t="s">
        <v>314</v>
      </c>
      <c r="E404" s="18">
        <v>40708</v>
      </c>
      <c r="F404" s="10" t="s">
        <v>315</v>
      </c>
      <c r="G404" s="10" t="s">
        <v>854</v>
      </c>
      <c r="H404" s="11" t="s">
        <v>316</v>
      </c>
    </row>
    <row r="405" spans="1:8" ht="128" x14ac:dyDescent="0.2">
      <c r="A405" s="9" t="s">
        <v>77</v>
      </c>
      <c r="B405" s="10" t="s">
        <v>170</v>
      </c>
      <c r="C405" s="79" t="s">
        <v>830</v>
      </c>
      <c r="D405" s="10" t="s">
        <v>747</v>
      </c>
      <c r="E405" s="18">
        <v>40708</v>
      </c>
      <c r="F405" s="10" t="s">
        <v>464</v>
      </c>
      <c r="G405" s="10" t="s">
        <v>387</v>
      </c>
      <c r="H405" s="11" t="s">
        <v>844</v>
      </c>
    </row>
    <row r="406" spans="1:8" ht="128" x14ac:dyDescent="0.2">
      <c r="A406" s="9" t="s">
        <v>77</v>
      </c>
      <c r="B406" s="10" t="s">
        <v>320</v>
      </c>
      <c r="C406" s="79" t="s">
        <v>321</v>
      </c>
      <c r="D406" s="10" t="s">
        <v>322</v>
      </c>
      <c r="E406" s="18">
        <v>40697</v>
      </c>
      <c r="F406" s="10" t="s">
        <v>545</v>
      </c>
      <c r="G406" s="10" t="s">
        <v>854</v>
      </c>
      <c r="H406" s="11" t="s">
        <v>323</v>
      </c>
    </row>
    <row r="407" spans="1:8" ht="64" x14ac:dyDescent="0.2">
      <c r="A407" s="9" t="s">
        <v>77</v>
      </c>
      <c r="B407" s="10" t="s">
        <v>171</v>
      </c>
      <c r="C407" s="79" t="s">
        <v>172</v>
      </c>
      <c r="D407" s="10" t="s">
        <v>173</v>
      </c>
      <c r="E407" s="18">
        <v>40675</v>
      </c>
      <c r="F407" s="10" t="s">
        <v>603</v>
      </c>
      <c r="G407" s="10" t="s">
        <v>854</v>
      </c>
      <c r="H407" s="11" t="s">
        <v>577</v>
      </c>
    </row>
    <row r="408" spans="1:8" ht="112" x14ac:dyDescent="0.2">
      <c r="A408" s="9" t="s">
        <v>77</v>
      </c>
      <c r="B408" s="10" t="s">
        <v>171</v>
      </c>
      <c r="C408" s="79" t="s">
        <v>172</v>
      </c>
      <c r="D408" s="10" t="s">
        <v>324</v>
      </c>
      <c r="E408" s="18">
        <v>40675</v>
      </c>
      <c r="F408" s="10" t="s">
        <v>605</v>
      </c>
      <c r="G408" s="10" t="s">
        <v>854</v>
      </c>
      <c r="H408" s="11" t="s">
        <v>606</v>
      </c>
    </row>
    <row r="409" spans="1:8" ht="112" x14ac:dyDescent="0.2">
      <c r="A409" s="9" t="s">
        <v>77</v>
      </c>
      <c r="B409" s="10" t="s">
        <v>171</v>
      </c>
      <c r="C409" s="79" t="s">
        <v>172</v>
      </c>
      <c r="D409" s="10" t="s">
        <v>325</v>
      </c>
      <c r="E409" s="18">
        <v>40675</v>
      </c>
      <c r="F409" s="10" t="s">
        <v>326</v>
      </c>
      <c r="G409" s="10" t="s">
        <v>854</v>
      </c>
      <c r="H409" s="11" t="s">
        <v>604</v>
      </c>
    </row>
    <row r="410" spans="1:8" ht="64" x14ac:dyDescent="0.2">
      <c r="A410" s="9" t="s">
        <v>77</v>
      </c>
      <c r="B410" s="10" t="s">
        <v>174</v>
      </c>
      <c r="C410" s="79" t="s">
        <v>175</v>
      </c>
      <c r="D410" s="10" t="s">
        <v>177</v>
      </c>
      <c r="E410" s="18">
        <v>40648</v>
      </c>
      <c r="F410" s="10" t="s">
        <v>576</v>
      </c>
      <c r="G410" s="10" t="s">
        <v>854</v>
      </c>
      <c r="H410" s="11" t="s">
        <v>577</v>
      </c>
    </row>
    <row r="411" spans="1:8" ht="144" x14ac:dyDescent="0.2">
      <c r="A411" s="9" t="s">
        <v>77</v>
      </c>
      <c r="B411" s="10" t="s">
        <v>174</v>
      </c>
      <c r="C411" s="79" t="s">
        <v>175</v>
      </c>
      <c r="D411" s="10" t="s">
        <v>327</v>
      </c>
      <c r="E411" s="18">
        <v>40648</v>
      </c>
      <c r="F411" s="10" t="s">
        <v>328</v>
      </c>
      <c r="G411" s="10" t="s">
        <v>854</v>
      </c>
      <c r="H411" s="11" t="s">
        <v>583</v>
      </c>
    </row>
    <row r="412" spans="1:8" ht="64" x14ac:dyDescent="0.2">
      <c r="A412" s="9" t="s">
        <v>77</v>
      </c>
      <c r="B412" s="10" t="s">
        <v>174</v>
      </c>
      <c r="C412" s="79" t="s">
        <v>175</v>
      </c>
      <c r="D412" s="10" t="s">
        <v>329</v>
      </c>
      <c r="E412" s="18">
        <v>40648</v>
      </c>
      <c r="F412" s="10" t="s">
        <v>330</v>
      </c>
      <c r="G412" s="10" t="s">
        <v>854</v>
      </c>
      <c r="H412" s="11" t="s">
        <v>582</v>
      </c>
    </row>
    <row r="413" spans="1:8" ht="48" x14ac:dyDescent="0.2">
      <c r="A413" s="9" t="s">
        <v>77</v>
      </c>
      <c r="B413" s="10" t="s">
        <v>174</v>
      </c>
      <c r="C413" s="79" t="s">
        <v>175</v>
      </c>
      <c r="D413" s="10" t="s">
        <v>331</v>
      </c>
      <c r="E413" s="18">
        <v>40648</v>
      </c>
      <c r="F413" s="10" t="s">
        <v>332</v>
      </c>
      <c r="G413" s="10" t="s">
        <v>854</v>
      </c>
      <c r="H413" s="11" t="s">
        <v>581</v>
      </c>
    </row>
    <row r="414" spans="1:8" ht="176" x14ac:dyDescent="0.2">
      <c r="A414" s="9" t="s">
        <v>77</v>
      </c>
      <c r="B414" s="10" t="s">
        <v>174</v>
      </c>
      <c r="C414" s="79" t="s">
        <v>175</v>
      </c>
      <c r="D414" s="10" t="s">
        <v>333</v>
      </c>
      <c r="E414" s="18">
        <v>40648</v>
      </c>
      <c r="F414" s="10" t="s">
        <v>579</v>
      </c>
      <c r="G414" s="10" t="s">
        <v>854</v>
      </c>
      <c r="H414" s="11" t="s">
        <v>580</v>
      </c>
    </row>
    <row r="415" spans="1:8" ht="96" x14ac:dyDescent="0.2">
      <c r="A415" s="9" t="s">
        <v>77</v>
      </c>
      <c r="B415" s="10" t="s">
        <v>174</v>
      </c>
      <c r="C415" s="79" t="s">
        <v>175</v>
      </c>
      <c r="D415" s="10" t="s">
        <v>334</v>
      </c>
      <c r="E415" s="18">
        <v>40648</v>
      </c>
      <c r="F415" s="10" t="s">
        <v>578</v>
      </c>
      <c r="G415" s="10" t="s">
        <v>854</v>
      </c>
      <c r="H415" s="11" t="s">
        <v>441</v>
      </c>
    </row>
    <row r="416" spans="1:8" ht="48" x14ac:dyDescent="0.2">
      <c r="A416" s="9" t="s">
        <v>77</v>
      </c>
      <c r="B416" s="10" t="s">
        <v>174</v>
      </c>
      <c r="C416" s="79" t="s">
        <v>175</v>
      </c>
      <c r="D416" s="10" t="s">
        <v>176</v>
      </c>
      <c r="E416" s="18">
        <v>40648</v>
      </c>
      <c r="F416" s="10" t="s">
        <v>460</v>
      </c>
      <c r="G416" s="10" t="s">
        <v>387</v>
      </c>
      <c r="H416" s="11" t="s">
        <v>676</v>
      </c>
    </row>
    <row r="417" spans="1:8" ht="128" x14ac:dyDescent="0.2">
      <c r="A417" s="9" t="s">
        <v>77</v>
      </c>
      <c r="B417" s="10" t="s">
        <v>178</v>
      </c>
      <c r="C417" s="79" t="s">
        <v>179</v>
      </c>
      <c r="D417" s="10" t="s">
        <v>335</v>
      </c>
      <c r="E417" s="18">
        <v>40518</v>
      </c>
      <c r="F417" s="10" t="s">
        <v>601</v>
      </c>
      <c r="G417" s="10" t="s">
        <v>854</v>
      </c>
      <c r="H417" s="11" t="s">
        <v>602</v>
      </c>
    </row>
    <row r="418" spans="1:8" ht="96" x14ac:dyDescent="0.2">
      <c r="A418" s="9" t="s">
        <v>77</v>
      </c>
      <c r="B418" s="10" t="s">
        <v>178</v>
      </c>
      <c r="C418" s="79" t="s">
        <v>179</v>
      </c>
      <c r="D418" s="10" t="s">
        <v>336</v>
      </c>
      <c r="E418" s="18">
        <v>40518</v>
      </c>
      <c r="F418" s="10" t="s">
        <v>337</v>
      </c>
      <c r="G418" s="10" t="s">
        <v>854</v>
      </c>
      <c r="H418" s="11" t="s">
        <v>600</v>
      </c>
    </row>
    <row r="419" spans="1:8" ht="112" x14ac:dyDescent="0.2">
      <c r="A419" s="9" t="s">
        <v>77</v>
      </c>
      <c r="B419" s="10" t="s">
        <v>178</v>
      </c>
      <c r="C419" s="79" t="s">
        <v>179</v>
      </c>
      <c r="D419" s="10" t="s">
        <v>338</v>
      </c>
      <c r="E419" s="18">
        <v>40518</v>
      </c>
      <c r="F419" s="10" t="s">
        <v>598</v>
      </c>
      <c r="G419" s="10" t="s">
        <v>854</v>
      </c>
      <c r="H419" s="11" t="s">
        <v>599</v>
      </c>
    </row>
    <row r="420" spans="1:8" ht="96" x14ac:dyDescent="0.2">
      <c r="A420" s="9" t="s">
        <v>77</v>
      </c>
      <c r="B420" s="10" t="s">
        <v>178</v>
      </c>
      <c r="C420" s="79" t="s">
        <v>179</v>
      </c>
      <c r="D420" s="10" t="s">
        <v>339</v>
      </c>
      <c r="E420" s="18">
        <v>40518</v>
      </c>
      <c r="F420" s="10" t="s">
        <v>596</v>
      </c>
      <c r="G420" s="10" t="s">
        <v>854</v>
      </c>
      <c r="H420" s="11" t="s">
        <v>597</v>
      </c>
    </row>
    <row r="421" spans="1:8" ht="96" x14ac:dyDescent="0.2">
      <c r="A421" s="9" t="s">
        <v>77</v>
      </c>
      <c r="B421" s="10" t="s">
        <v>178</v>
      </c>
      <c r="C421" s="79" t="s">
        <v>179</v>
      </c>
      <c r="D421" s="10" t="s">
        <v>775</v>
      </c>
      <c r="E421" s="18">
        <v>40518</v>
      </c>
      <c r="F421" s="10" t="s">
        <v>776</v>
      </c>
      <c r="G421" s="10" t="s">
        <v>816</v>
      </c>
      <c r="H421" s="11" t="s">
        <v>889</v>
      </c>
    </row>
    <row r="422" spans="1:8" ht="80" x14ac:dyDescent="0.2">
      <c r="A422" s="9" t="s">
        <v>77</v>
      </c>
      <c r="B422" s="10" t="s">
        <v>180</v>
      </c>
      <c r="C422" s="79" t="s">
        <v>181</v>
      </c>
      <c r="D422" s="10" t="s">
        <v>344</v>
      </c>
      <c r="E422" s="18">
        <v>40497</v>
      </c>
      <c r="F422" s="10" t="s">
        <v>345</v>
      </c>
      <c r="G422" s="10" t="s">
        <v>854</v>
      </c>
      <c r="H422" s="11" t="s">
        <v>587</v>
      </c>
    </row>
    <row r="423" spans="1:8" ht="208" x14ac:dyDescent="0.2">
      <c r="A423" s="9" t="s">
        <v>77</v>
      </c>
      <c r="B423" s="10" t="s">
        <v>180</v>
      </c>
      <c r="C423" s="79" t="s">
        <v>181</v>
      </c>
      <c r="D423" s="10" t="s">
        <v>340</v>
      </c>
      <c r="E423" s="18">
        <v>40497</v>
      </c>
      <c r="F423" s="10" t="s">
        <v>594</v>
      </c>
      <c r="G423" s="10" t="s">
        <v>854</v>
      </c>
      <c r="H423" s="11" t="s">
        <v>595</v>
      </c>
    </row>
    <row r="424" spans="1:8" ht="176" x14ac:dyDescent="0.2">
      <c r="A424" s="9" t="s">
        <v>77</v>
      </c>
      <c r="B424" s="10" t="s">
        <v>180</v>
      </c>
      <c r="C424" s="79" t="s">
        <v>181</v>
      </c>
      <c r="D424" s="10" t="s">
        <v>341</v>
      </c>
      <c r="E424" s="18">
        <v>40497</v>
      </c>
      <c r="F424" s="10" t="s">
        <v>592</v>
      </c>
      <c r="G424" s="10" t="s">
        <v>854</v>
      </c>
      <c r="H424" s="11" t="s">
        <v>593</v>
      </c>
    </row>
    <row r="425" spans="1:8" ht="112" x14ac:dyDescent="0.2">
      <c r="A425" s="9" t="s">
        <v>77</v>
      </c>
      <c r="B425" s="10" t="s">
        <v>180</v>
      </c>
      <c r="C425" s="79" t="s">
        <v>181</v>
      </c>
      <c r="D425" s="10" t="s">
        <v>342</v>
      </c>
      <c r="E425" s="18">
        <v>40497</v>
      </c>
      <c r="F425" s="10" t="s">
        <v>590</v>
      </c>
      <c r="G425" s="10" t="s">
        <v>854</v>
      </c>
      <c r="H425" s="11" t="s">
        <v>591</v>
      </c>
    </row>
    <row r="426" spans="1:8" ht="112" x14ac:dyDescent="0.2">
      <c r="A426" s="9" t="s">
        <v>77</v>
      </c>
      <c r="B426" s="10" t="s">
        <v>180</v>
      </c>
      <c r="C426" s="79" t="s">
        <v>181</v>
      </c>
      <c r="D426" s="10" t="s">
        <v>343</v>
      </c>
      <c r="E426" s="18">
        <v>40497</v>
      </c>
      <c r="F426" s="10" t="s">
        <v>588</v>
      </c>
      <c r="G426" s="10" t="s">
        <v>854</v>
      </c>
      <c r="H426" s="11" t="s">
        <v>589</v>
      </c>
    </row>
    <row r="427" spans="1:8" ht="48" x14ac:dyDescent="0.2">
      <c r="A427" s="9" t="s">
        <v>77</v>
      </c>
      <c r="B427" s="10" t="s">
        <v>180</v>
      </c>
      <c r="C427" s="79" t="s">
        <v>181</v>
      </c>
      <c r="D427" s="10" t="s">
        <v>777</v>
      </c>
      <c r="E427" s="18">
        <v>40497</v>
      </c>
      <c r="F427" s="10" t="s">
        <v>182</v>
      </c>
      <c r="G427" s="10" t="s">
        <v>387</v>
      </c>
      <c r="H427" s="11" t="s">
        <v>750</v>
      </c>
    </row>
  </sheetData>
  <printOptions horizontalCentered="1"/>
  <pageMargins left="0.25" right="0.25" top="0.75" bottom="0.75" header="0.3" footer="0.3"/>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Normal="100" workbookViewId="0"/>
  </sheetViews>
  <sheetFormatPr baseColWidth="10" defaultColWidth="9.1640625" defaultRowHeight="15" x14ac:dyDescent="0.2"/>
  <cols>
    <col min="1" max="4" width="9.1640625" style="1"/>
    <col min="5" max="5" width="9.1640625" style="1" customWidth="1"/>
    <col min="6" max="26" width="9.1640625" style="1"/>
    <col min="27" max="27" width="10.6640625" style="1" customWidth="1"/>
    <col min="28" max="16384" width="9.1640625" style="1"/>
  </cols>
  <sheetData>
    <row r="1" spans="1:28" ht="19" x14ac:dyDescent="0.25">
      <c r="A1" s="8" t="s">
        <v>351</v>
      </c>
    </row>
    <row r="2" spans="1:28" x14ac:dyDescent="0.2">
      <c r="A2" s="4" t="s">
        <v>353</v>
      </c>
    </row>
    <row r="3" spans="1:28" x14ac:dyDescent="0.2">
      <c r="A3" s="4" t="str">
        <f>'Updated Summary'!A2</f>
        <v>As of 31 March 2021</v>
      </c>
    </row>
    <row r="4" spans="1:28" ht="41" customHeight="1" thickBot="1" x14ac:dyDescent="0.25">
      <c r="A4" s="5"/>
    </row>
    <row r="5" spans="1:28" ht="41" customHeight="1" x14ac:dyDescent="0.2">
      <c r="B5" s="81" t="s">
        <v>754</v>
      </c>
      <c r="C5" s="82"/>
      <c r="D5" s="82"/>
      <c r="E5" s="82"/>
      <c r="F5" s="82"/>
      <c r="G5" s="82"/>
      <c r="H5" s="82"/>
      <c r="I5" s="82"/>
      <c r="J5" s="82"/>
      <c r="K5" s="82"/>
      <c r="L5" s="82"/>
      <c r="M5" s="82"/>
      <c r="N5" s="82"/>
      <c r="O5" s="82"/>
      <c r="P5" s="82"/>
      <c r="Q5" s="82"/>
      <c r="R5" s="82"/>
      <c r="S5" s="82"/>
      <c r="T5" s="83"/>
      <c r="U5" s="6"/>
      <c r="V5" s="6"/>
      <c r="W5" s="6"/>
      <c r="X5" s="6"/>
      <c r="Y5" s="6"/>
      <c r="Z5" s="6"/>
      <c r="AA5" s="6"/>
      <c r="AB5" s="6"/>
    </row>
    <row r="6" spans="1:28" ht="41" customHeight="1" x14ac:dyDescent="0.2">
      <c r="B6" s="87" t="s">
        <v>753</v>
      </c>
      <c r="C6" s="88"/>
      <c r="D6" s="88"/>
      <c r="E6" s="88"/>
      <c r="F6" s="88"/>
      <c r="G6" s="88"/>
      <c r="H6" s="88"/>
      <c r="I6" s="88"/>
      <c r="J6" s="88"/>
      <c r="K6" s="88"/>
      <c r="L6" s="88"/>
      <c r="M6" s="88"/>
      <c r="N6" s="88"/>
      <c r="O6" s="88"/>
      <c r="P6" s="88"/>
      <c r="Q6" s="88"/>
      <c r="R6" s="88"/>
      <c r="S6" s="88"/>
      <c r="T6" s="89"/>
      <c r="U6" s="6"/>
      <c r="V6" s="6"/>
      <c r="W6" s="6"/>
      <c r="X6" s="6"/>
      <c r="Y6" s="6"/>
      <c r="Z6" s="6"/>
      <c r="AA6" s="6"/>
      <c r="AB6" s="6"/>
    </row>
    <row r="7" spans="1:28" ht="41" customHeight="1" x14ac:dyDescent="0.2">
      <c r="B7" s="87" t="s">
        <v>401</v>
      </c>
      <c r="C7" s="88"/>
      <c r="D7" s="88"/>
      <c r="E7" s="88"/>
      <c r="F7" s="88"/>
      <c r="G7" s="88"/>
      <c r="H7" s="88"/>
      <c r="I7" s="88"/>
      <c r="J7" s="88"/>
      <c r="K7" s="88"/>
      <c r="L7" s="88"/>
      <c r="M7" s="88"/>
      <c r="N7" s="88"/>
      <c r="O7" s="88"/>
      <c r="P7" s="88"/>
      <c r="Q7" s="88"/>
      <c r="R7" s="88"/>
      <c r="S7" s="88"/>
      <c r="T7" s="89"/>
      <c r="U7" s="6"/>
      <c r="V7" s="6"/>
      <c r="W7" s="6"/>
      <c r="X7" s="6"/>
      <c r="Y7" s="6"/>
      <c r="Z7" s="6"/>
      <c r="AA7" s="6"/>
      <c r="AB7" s="6"/>
    </row>
    <row r="8" spans="1:28" ht="41" customHeight="1" x14ac:dyDescent="0.2">
      <c r="B8" s="87" t="s">
        <v>823</v>
      </c>
      <c r="C8" s="88"/>
      <c r="D8" s="88"/>
      <c r="E8" s="88"/>
      <c r="F8" s="88"/>
      <c r="G8" s="88"/>
      <c r="H8" s="88"/>
      <c r="I8" s="88"/>
      <c r="J8" s="88"/>
      <c r="K8" s="88"/>
      <c r="L8" s="88"/>
      <c r="M8" s="88"/>
      <c r="N8" s="88"/>
      <c r="O8" s="88"/>
      <c r="P8" s="88"/>
      <c r="Q8" s="88"/>
      <c r="R8" s="88"/>
      <c r="S8" s="88"/>
      <c r="T8" s="89"/>
      <c r="U8" s="6"/>
      <c r="V8" s="6"/>
      <c r="W8" s="6"/>
      <c r="X8" s="6"/>
      <c r="Y8" s="6"/>
      <c r="Z8" s="6"/>
      <c r="AA8" s="6"/>
      <c r="AB8" s="6"/>
    </row>
    <row r="9" spans="1:28" ht="41" customHeight="1" x14ac:dyDescent="0.2">
      <c r="B9" s="87" t="s">
        <v>752</v>
      </c>
      <c r="C9" s="88"/>
      <c r="D9" s="88"/>
      <c r="E9" s="88"/>
      <c r="F9" s="88"/>
      <c r="G9" s="88"/>
      <c r="H9" s="88"/>
      <c r="I9" s="88"/>
      <c r="J9" s="88"/>
      <c r="K9" s="88"/>
      <c r="L9" s="88"/>
      <c r="M9" s="88"/>
      <c r="N9" s="88"/>
      <c r="O9" s="88"/>
      <c r="P9" s="88"/>
      <c r="Q9" s="88"/>
      <c r="R9" s="88"/>
      <c r="S9" s="88"/>
      <c r="T9" s="89"/>
      <c r="U9" s="6"/>
      <c r="V9" s="6"/>
      <c r="W9" s="6"/>
      <c r="X9" s="6"/>
      <c r="Y9" s="6"/>
      <c r="Z9" s="6"/>
      <c r="AA9" s="6"/>
      <c r="AB9" s="6"/>
    </row>
    <row r="10" spans="1:28" ht="41" customHeight="1" x14ac:dyDescent="0.2">
      <c r="B10" s="87" t="s">
        <v>822</v>
      </c>
      <c r="C10" s="88"/>
      <c r="D10" s="88"/>
      <c r="E10" s="88"/>
      <c r="F10" s="88"/>
      <c r="G10" s="88"/>
      <c r="H10" s="88"/>
      <c r="I10" s="88"/>
      <c r="J10" s="88"/>
      <c r="K10" s="88"/>
      <c r="L10" s="88"/>
      <c r="M10" s="88"/>
      <c r="N10" s="88"/>
      <c r="O10" s="88"/>
      <c r="P10" s="88"/>
      <c r="Q10" s="88"/>
      <c r="R10" s="88"/>
      <c r="S10" s="88"/>
      <c r="T10" s="89"/>
      <c r="U10" s="6"/>
      <c r="V10" s="6"/>
      <c r="W10" s="6"/>
      <c r="X10" s="6"/>
      <c r="Y10" s="6"/>
      <c r="Z10" s="6"/>
      <c r="AA10" s="6"/>
      <c r="AB10" s="6"/>
    </row>
    <row r="11" spans="1:28" ht="41" customHeight="1" x14ac:dyDescent="0.2">
      <c r="B11" s="87" t="s">
        <v>751</v>
      </c>
      <c r="C11" s="88"/>
      <c r="D11" s="88"/>
      <c r="E11" s="88"/>
      <c r="F11" s="88"/>
      <c r="G11" s="88"/>
      <c r="H11" s="88"/>
      <c r="I11" s="88"/>
      <c r="J11" s="88"/>
      <c r="K11" s="88"/>
      <c r="L11" s="88"/>
      <c r="M11" s="88"/>
      <c r="N11" s="88"/>
      <c r="O11" s="88"/>
      <c r="P11" s="88"/>
      <c r="Q11" s="88"/>
      <c r="R11" s="88"/>
      <c r="S11" s="88"/>
      <c r="T11" s="89"/>
      <c r="U11" s="7"/>
      <c r="V11" s="7"/>
      <c r="W11" s="6"/>
      <c r="X11" s="6"/>
      <c r="Y11" s="6"/>
      <c r="Z11" s="6"/>
      <c r="AA11" s="6"/>
      <c r="AB11" s="6"/>
    </row>
    <row r="12" spans="1:28" ht="41" customHeight="1" thickBot="1" x14ac:dyDescent="0.25">
      <c r="B12" s="84" t="s">
        <v>402</v>
      </c>
      <c r="C12" s="85"/>
      <c r="D12" s="85"/>
      <c r="E12" s="85"/>
      <c r="F12" s="85"/>
      <c r="G12" s="85"/>
      <c r="H12" s="85"/>
      <c r="I12" s="85"/>
      <c r="J12" s="85"/>
      <c r="K12" s="85"/>
      <c r="L12" s="85"/>
      <c r="M12" s="85"/>
      <c r="N12" s="85"/>
      <c r="O12" s="85"/>
      <c r="P12" s="85"/>
      <c r="Q12" s="85"/>
      <c r="R12" s="85"/>
      <c r="S12" s="85"/>
      <c r="T12" s="86"/>
      <c r="U12" s="6"/>
      <c r="V12" s="6"/>
      <c r="W12" s="6"/>
      <c r="X12" s="6"/>
      <c r="Y12" s="6"/>
      <c r="Z12" s="6"/>
      <c r="AA12" s="6"/>
      <c r="AB12" s="6"/>
    </row>
    <row r="13" spans="1:28" ht="41" customHeight="1" x14ac:dyDescent="0.2"/>
    <row r="16" spans="1:28" x14ac:dyDescent="0.2">
      <c r="B16" s="35"/>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2021-01-06T19:34:08Z</cp:lastPrinted>
  <dcterms:created xsi:type="dcterms:W3CDTF">2017-03-31T01:01:56Z</dcterms:created>
  <dcterms:modified xsi:type="dcterms:W3CDTF">2021-04-09T19:02:22Z</dcterms:modified>
</cp:coreProperties>
</file>