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4"/>
  <workbookPr codeName="ThisWorkbook" hidePivotFieldList="1"/>
  <mc:AlternateContent xmlns:mc="http://schemas.openxmlformats.org/markup-compatibility/2006">
    <mc:Choice Requires="x15">
      <x15ac:absPath xmlns:x15ac="http://schemas.microsoft.com/office/spreadsheetml/2010/11/ac" url="/Volumes/shared/_ARR/Board Advice Register/3. Communications/Microsite/"/>
    </mc:Choice>
  </mc:AlternateContent>
  <xr:revisionPtr revIDLastSave="0" documentId="13_ncr:1_{5D7E8373-E55B-4242-AA4E-8A9687C5C5E9}" xr6:coauthVersionLast="46" xr6:coauthVersionMax="46" xr10:uidLastSave="{00000000-0000-0000-0000-000000000000}"/>
  <bookViews>
    <workbookView xWindow="-14060" yWindow="-21140" windowWidth="25800" windowHeight="21140" xr2:uid="{00000000-000D-0000-FFFF-FFFF00000000}"/>
  </bookViews>
  <sheets>
    <sheet name="Updated Summary" sheetId="5" r:id="rId1"/>
    <sheet name="Advice Items" sheetId="1" r:id="rId2"/>
    <sheet name="Phase and Status Information" sheetId="2" r:id="rId3"/>
  </sheets>
  <definedNames>
    <definedName name="_xlnm.Print_Titles" localSheetId="1">'Advice Items'!$1:$6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5" l="1"/>
  <c r="D6" i="5"/>
  <c r="D34" i="5"/>
  <c r="D23" i="5" l="1"/>
  <c r="C5" i="5"/>
  <c r="C11" i="5" l="1"/>
  <c r="C10" i="5"/>
  <c r="C9" i="5"/>
  <c r="C8" i="5"/>
  <c r="C7" i="5"/>
  <c r="C6" i="5"/>
  <c r="D45" i="5"/>
  <c r="D11" i="5" l="1"/>
  <c r="D10" i="5"/>
  <c r="D8" i="5"/>
  <c r="D7" i="5"/>
  <c r="D5" i="5"/>
  <c r="D12" i="5" l="1"/>
  <c r="C64" i="5"/>
  <c r="E10" i="5" l="1"/>
  <c r="E7" i="5"/>
  <c r="E11" i="5"/>
  <c r="E6" i="5"/>
  <c r="E9" i="5"/>
  <c r="E8" i="5"/>
  <c r="A3" i="2"/>
  <c r="A3" i="1"/>
  <c r="C44" i="5" l="1"/>
  <c r="C43" i="5"/>
  <c r="C38" i="5"/>
  <c r="C42" i="5"/>
  <c r="C41" i="5"/>
  <c r="C40" i="5"/>
  <c r="C39" i="5"/>
  <c r="C31" i="5"/>
  <c r="E31" i="5" s="1"/>
  <c r="C28" i="5"/>
  <c r="E28" i="5" s="1"/>
  <c r="C30" i="5"/>
  <c r="E30" i="5" s="1"/>
  <c r="C29" i="5"/>
  <c r="E29" i="5" s="1"/>
  <c r="C33" i="5"/>
  <c r="E33" i="5" s="1"/>
  <c r="C32" i="5"/>
  <c r="E32" i="5" s="1"/>
  <c r="C27" i="5"/>
  <c r="C16" i="5"/>
  <c r="C21" i="5"/>
  <c r="E21" i="5" s="1"/>
  <c r="C17" i="5"/>
  <c r="E17" i="5" s="1"/>
  <c r="C22" i="5"/>
  <c r="E22" i="5" s="1"/>
  <c r="C18" i="5"/>
  <c r="E18" i="5" s="1"/>
  <c r="C20" i="5"/>
  <c r="E20" i="5" s="1"/>
  <c r="C19" i="5"/>
  <c r="E19" i="5" s="1"/>
  <c r="C55" i="5"/>
  <c r="E55" i="5" s="1"/>
  <c r="E43" i="5"/>
  <c r="C54" i="5"/>
  <c r="E54" i="5" s="1"/>
  <c r="E42" i="5"/>
  <c r="C53" i="5"/>
  <c r="E53" i="5" s="1"/>
  <c r="E41" i="5"/>
  <c r="C52" i="5"/>
  <c r="E52" i="5" s="1"/>
  <c r="E40" i="5"/>
  <c r="E5" i="5"/>
  <c r="C51" i="5"/>
  <c r="E51" i="5" s="1"/>
  <c r="E39" i="5"/>
  <c r="C50" i="5"/>
  <c r="E50" i="5" s="1"/>
  <c r="C49" i="5"/>
  <c r="E44" i="5"/>
  <c r="C12" i="5"/>
  <c r="E12" i="5" s="1"/>
  <c r="C34" i="5" l="1"/>
  <c r="E34" i="5" s="1"/>
  <c r="E27" i="5"/>
  <c r="E16" i="5"/>
  <c r="C23" i="5"/>
  <c r="E23" i="5" s="1"/>
  <c r="E49" i="5"/>
  <c r="C56" i="5"/>
  <c r="E56" i="5" s="1"/>
  <c r="E38" i="5"/>
  <c r="C45" i="5"/>
  <c r="E45" i="5" s="1"/>
</calcChain>
</file>

<file path=xl/sharedStrings.xml><?xml version="1.0" encoding="utf-8"?>
<sst xmlns="http://schemas.openxmlformats.org/spreadsheetml/2006/main" count="3327" uniqueCount="1737">
  <si>
    <t>Issued Date</t>
  </si>
  <si>
    <t>Root Server System Advisory Committee (RSSAC)</t>
  </si>
  <si>
    <t>RSSAC025</t>
  </si>
  <si>
    <t>https://www.icann.org/en/system/files/files/rssac-025-04nov16-en.pdf</t>
  </si>
  <si>
    <t>RSSAC025: RSSAC October 2016 Workshop Report</t>
  </si>
  <si>
    <t>RSSAC024</t>
  </si>
  <si>
    <t>https://www.icann.org/en/system/files/files/rssac-024-04nov16-en.pdf</t>
  </si>
  <si>
    <t>RSSAC024: Key Technical Elements of Potential Root Operators</t>
  </si>
  <si>
    <t>RSSAC023</t>
  </si>
  <si>
    <t>https://www.icann.org/en/system/files/files/rssac-023-04nov16-en.pdf</t>
  </si>
  <si>
    <t>RSSAC023: History of the Root Server System</t>
  </si>
  <si>
    <t>A report to the Internet community from the RSSAC. The RSSAC gives an overview of the organizational history of the root server system.</t>
  </si>
  <si>
    <t>RSSAC022</t>
  </si>
  <si>
    <t>https://www.icann.org/en/system/files/files/rssac-022-response-newgtld-06oct16-en.pdf</t>
  </si>
  <si>
    <t>RSSAC022: Response to the GNSO Policy Development Process (PDP) Working Group on the new Generic Top Level Domains (gTLDs) Subsequent Procedures</t>
  </si>
  <si>
    <t>RSSAC021</t>
  </si>
  <si>
    <t>https://www.icann.org/en/system/files/files/rssac-021-statement-unavailability-single-root-server-08sep16-en.pdf</t>
  </si>
  <si>
    <t>RSSAC021: RSSAC Statement Concerning The Impact of the Unavailability of a Single Root Server</t>
  </si>
  <si>
    <t>RSSAC020</t>
  </si>
  <si>
    <t>https://www.icann.org/en/system/files/files/rssac-client-reliability-root-dns-28jun16-en.pdf</t>
  </si>
  <si>
    <t>RSSAC020: RSSAC Statement on Client Side Reliability of Root DNS Data</t>
  </si>
  <si>
    <t>RSSAC007</t>
  </si>
  <si>
    <t>https://www.icann.org/en/system/files/files/rssac-002-scope-10jul14-en.pdf</t>
  </si>
  <si>
    <t>RSSAC007: RSSAC Statement of Scope for "Measurements of the Root Server System"</t>
  </si>
  <si>
    <t>RSSAC006</t>
  </si>
  <si>
    <t>https://www.icann.org/en/system/files/files/rssac-001-scope-10jul14-en.pdf</t>
  </si>
  <si>
    <t>RSSAC006: RSSAC Statement of Scope for "Service Expectations of Root Servers"</t>
  </si>
  <si>
    <t>The RSSAC wishes to make a recommendation on "Service Expectations of Root Servers"</t>
  </si>
  <si>
    <t>RSSAC005</t>
  </si>
  <si>
    <t>https://www.icann.org/en/system/files/files/rssac-stewardship-coordination-guidance-10jul14-en.pdf</t>
  </si>
  <si>
    <t>RSSAC005: RSSAC Guidance to Representatives on the "NTIA IANA Functions' Stewardship Transition Coordination Group"</t>
  </si>
  <si>
    <t>The RSSAC give guidance requested by its representatives on the "NTIA IANA Functions' Stewardship Transition Coordination Group"</t>
  </si>
  <si>
    <t>RSSAC004</t>
  </si>
  <si>
    <t>https://www.icann.org/en/system/files/files/rssac-iana-stewardship-transition-08may14-en.pdf</t>
  </si>
  <si>
    <t>RSSAC provides 4 comments regarding the draft proposal</t>
  </si>
  <si>
    <t>RSSAC019</t>
  </si>
  <si>
    <t>https://www.icann.org/en/system/files/files/rssac-workshop-26jun16-en.pdf</t>
  </si>
  <si>
    <t>RSSAC019: RSSAC Workshop 2 Report</t>
  </si>
  <si>
    <t>RSSAC018</t>
  </si>
  <si>
    <t>https://www.icann.org/en/system/files/files/rssac-icg-ccwg-accountability-10mar16-en.pdf</t>
  </si>
  <si>
    <t>RSSAC018: RSSAC Statement on the Transmission of the ICG and CCWG-Accountability Proposals</t>
  </si>
  <si>
    <t>RSSAC017</t>
  </si>
  <si>
    <t>https://www.icann.org/en/system/files/files/rssac-002-scope-04feb16-en.pdf</t>
  </si>
  <si>
    <t>RSSAC017: RSSAC Statement of Work and Scope for RSSAC002 v3</t>
  </si>
  <si>
    <t>The ICANN Organization understands RSSAC017 describes RSSAC's scope for producing version 3 of RSSAC002 and that there are no actionable items for the ICANN Board. This understanding was sent to the RSSAC for review on 16 February 2017.</t>
  </si>
  <si>
    <t>RSSAC016</t>
  </si>
  <si>
    <t>https://www.icann.org/en/system/files/files/rssac-workshop-07jan16-en.pdf</t>
  </si>
  <si>
    <t>RSSAC016: RSSAC Workshop 2015 Report</t>
  </si>
  <si>
    <t>RSSAC015</t>
  </si>
  <si>
    <t>https://www.icann.org/en/system/files/files/rssac-ccwg-accountability-ws1-draft-22dec15-en.pdf</t>
  </si>
  <si>
    <t>RSSAC014</t>
  </si>
  <si>
    <t>https://www.icann.org/en/system/files/files/rssac-iana-stewardship-04sep15-en.pdf</t>
  </si>
  <si>
    <t>RSSAC014: Comment to "Proposal to Transition the Stewardship of the Internet Assigned Numbers Authority (IANA) Functions..."</t>
  </si>
  <si>
    <t>The Root Server System Advisory Committee, composed of the root server operators and others closely involved in the operations of the DNS root, has reviewed the ICG plan and observed the ICANN community process that has led to it.</t>
  </si>
  <si>
    <t>RSSAC013</t>
  </si>
  <si>
    <t>https://www.icann.org/en/system/files/files/rssac-root-servers-work-statement-09jul15-en.pdf</t>
  </si>
  <si>
    <t>RSSAC013: Statement of Scope and Work for "History and Technical Analysis of the Naming Scheme Used for Individual Root Servers"</t>
  </si>
  <si>
    <t>RSSAC011</t>
  </si>
  <si>
    <t>https://www.icann.org/en/system/files/files/iab-liaison-rssac-16feb15-en.pdf</t>
  </si>
  <si>
    <t>RSSAC011: IAB Liaison to the RSSAC</t>
  </si>
  <si>
    <t>Historically, the Internet Architecture Board (IAB) has provided a liaison to the Root Server System Advisory Committee (RSSAC). With the recent re-establishment of the RSSAC, this statement confirms this ongoing liaison.</t>
  </si>
  <si>
    <t>RSSAC010</t>
  </si>
  <si>
    <t>https://www.icann.org/en/system/files/files/rssac-003-scope-11feb15-en.pdf</t>
  </si>
  <si>
    <t>RSSAC010: RSSAC Statement of Scope for "Root Zone TTLs"</t>
  </si>
  <si>
    <t>RSSAC009</t>
  </si>
  <si>
    <t>https://www.icann.org/en/system/files/files/rssac-dnssec-validity-root-zone-17dec14-en.pdf</t>
  </si>
  <si>
    <t>RSSAC009: RSSAC Statement on the Increase of the DNSSEC Signature Validity Period for the DNS Root Zone</t>
  </si>
  <si>
    <t>In its regular meeting on 20 November 2014, the RSSAC approved the following statement regarding the increase of DNSSEC signature validity period for the DNS Root Zone.</t>
  </si>
  <si>
    <t>RSSAC008</t>
  </si>
  <si>
    <t>https://www.icann.org/en/system/files/files/rssac-igf-icann-accountability-02sep14-en.pdf</t>
  </si>
  <si>
    <t>RSSAC008: RSSAC Statement at the ICANN Accountability Town Hall During IGF 2014</t>
  </si>
  <si>
    <t>RSSAC012</t>
  </si>
  <si>
    <t>https://www.icann.org/en/system/files/files/rssac-ccwg-accountability-ws1-draft-05jun15-en.pdf</t>
  </si>
  <si>
    <t>RSSAC012: RSSAC Public Comment on CCWG-Accountability Work Stream 1 Draft Report</t>
  </si>
  <si>
    <t>RSSAC Comments on the Accountability Draft Proposal</t>
  </si>
  <si>
    <t>RSSAC003</t>
  </si>
  <si>
    <t>RSSAC003: RSSAC Report on Root Zone TTLs</t>
  </si>
  <si>
    <t>Security and Stability Advisory Committee (SSAC)</t>
  </si>
  <si>
    <t>SAC092</t>
  </si>
  <si>
    <t>https://www.icann.org/en/system/files/files/sac-092-en.pdf</t>
  </si>
  <si>
    <t>SAC092: SSAC Input to the Cross Community Working Group on Accountability Work Stream 2, Human Rights</t>
  </si>
  <si>
    <t>SAC082</t>
  </si>
  <si>
    <t>https://www.icann.org/en/system/files/files/sac-082-en.pdf</t>
  </si>
  <si>
    <t>SAC082: SSAC Response to the Request for Advice Relating to the 2012 New gTLD Round</t>
  </si>
  <si>
    <t>SAC081</t>
  </si>
  <si>
    <t>https://www.icann.org/en/system/files/files/sac-081-en.pdf</t>
  </si>
  <si>
    <t>SAC081: SSAC Response to Request for Input on Next Generation gTLD RDS to Replace WHOIS Policy Development Process (PDP)</t>
  </si>
  <si>
    <t>SSAC response to the working group request for input to better inform the policy development process</t>
  </si>
  <si>
    <t>SAC072</t>
  </si>
  <si>
    <t>https://www.icann.org/en/system/files/files/sac-072-en.pdf</t>
  </si>
  <si>
    <t>SAC072: SSAC Comment on the Cross Community Working Group on Naming Relating Functions Proposal</t>
  </si>
  <si>
    <t>SAC091</t>
  </si>
  <si>
    <t>https://www.icann.org/en/system/files/files/sac-091-en.pdf</t>
  </si>
  <si>
    <t>SAC091: SSAC Comment on Identifier Technology Health Indicators</t>
  </si>
  <si>
    <t>SAC089</t>
  </si>
  <si>
    <t>https://www.icann.org/en/system/files/files/sac-089-en.pdf</t>
  </si>
  <si>
    <t>SAC089: SSAC Response to ccNSO Comments on SAC084</t>
  </si>
  <si>
    <t>SAC089 is the second SSAC Response to ccNSO Comments on SAC084</t>
  </si>
  <si>
    <t>SAC088</t>
  </si>
  <si>
    <t>https://www.icann.org/en/system/files/files/sac-088-en.pdf</t>
  </si>
  <si>
    <t>SAC088: SSAC Response to the ccNSO evaluation of SAC084</t>
  </si>
  <si>
    <t>SAC088 is the SSAC's Response to the ccNSO evaluation of SAC084</t>
  </si>
  <si>
    <t>SAC087</t>
  </si>
  <si>
    <t>https://www.icann.org/en/system/files/files/sac-087-en.pdf</t>
  </si>
  <si>
    <t>SAC086</t>
  </si>
  <si>
    <t>https://www.icann.org/en/system/files/files/sac-086-en.pdf</t>
  </si>
  <si>
    <t>SAC086: SSAC Response to the GNSO Policy Development Process (PDP) Working Group on New gTLD Subsequent Procedures -- Seeking Community Comments</t>
  </si>
  <si>
    <t>SSAC Response to the GNSO Policy Development Process (PDP) Working Group on New gTLD Subsequent Procedures -- Seeking Community Comments</t>
  </si>
  <si>
    <t>SAC085</t>
  </si>
  <si>
    <t>https://www.icann.org/en/system/files/files/sac-085-en.pdf</t>
  </si>
  <si>
    <t>SAC085: SSAC Response to the GNSO Policy Development Process (PDP) Working Group on the Review of all Rights Protection Mechanisms in all Generic Top Level Domains (gTLDs)</t>
  </si>
  <si>
    <t>SAC084</t>
  </si>
  <si>
    <t>https://www.icann.org/en/system/files/files/sac-084-en.pdf</t>
  </si>
  <si>
    <t>SAC084: SSAC Comments on Guidelines for the Extended Process Similarity Review Panel for the IDN ccTLD Fast Track Process</t>
  </si>
  <si>
    <t>SSAC Comments on Guidelines for the Extended Process Similarity Review Panel for the IDN ccTLD Fast Track Process</t>
  </si>
  <si>
    <t>SAC090</t>
  </si>
  <si>
    <t>https://www.icann.org/en/system/files/files/sac-090-en.pdf</t>
  </si>
  <si>
    <t>SAC090: SSAC Advisory on the Stability of the Domain Namespace, R-4</t>
  </si>
  <si>
    <t>Recommendation 4: The SSAC recommends that ICANN complete this work before making any decision to add new TLD names to the global DNS.</t>
  </si>
  <si>
    <t>SAC090: SSAC Advisory on the Stability of the Domain Namespace, R-3</t>
  </si>
  <si>
    <t>SAC090: SSAC Advisory on the Stability of the Domain Namespace, R-2</t>
  </si>
  <si>
    <t>SAC090: SSAC Advisory on the Stability of the Domain Namespace, R-1</t>
  </si>
  <si>
    <t>SAC083</t>
  </si>
  <si>
    <t>https://www.icann.org/en/system/files/files/sac-083-en.pdf</t>
  </si>
  <si>
    <t>SAC083: SSAC Comment on Proposed Amendments to Base New gTLD Registry Agreement</t>
  </si>
  <si>
    <t>SAC059</t>
  </si>
  <si>
    <t>SAC059: R-1 Interdisciplinary studies of security and stability implications from expanding the root zone</t>
  </si>
  <si>
    <t>The SSAC recommends those issues that previous public comment periods have suggested were inadequately explored as well as issues related to cross-functional interactions of the changes brought about by root zone growth should be examined.</t>
  </si>
  <si>
    <t>SAC059: R-2 Interdisciplinary studies of security and stability implications from expanding the root zone</t>
  </si>
  <si>
    <t>SAC073</t>
  </si>
  <si>
    <t>https://www.icann.org/en/system/files/files/sac-073-en.pdf</t>
  </si>
  <si>
    <t>SAC073: SSAC Comments on Root Zone Key Signing Key Rollover Plan</t>
  </si>
  <si>
    <t>SAC074</t>
  </si>
  <si>
    <t>https://www.icann.org/en/system/files/files/sac-074-en.pdf</t>
  </si>
  <si>
    <t>SAC074: SSAC Advisory on Registrant Protection: Best Practices for Preserving Security and Stability in the Credential Management Lifecycle - Item 4</t>
  </si>
  <si>
    <t>SAC074: SSAC Advisory on Registrant Protection: Best Practices for Preserving Security and Stability in the Credential Management Lifecycle - Item 3</t>
  </si>
  <si>
    <t>Item 3: Future RAA deliberations should encourage stronger authentication practices, specifically the use of multi-factor authentication.</t>
  </si>
  <si>
    <t>SAC074: SSAC Advisory on Registrant Protection: Best Practices for Preserving Security and Stability in the Credential Management Lifecycle - Item 2</t>
  </si>
  <si>
    <t>Item 2: A provision similar to 2013 RAA paragraph 3.20 should be incorporated into all future registry contracts, with similar statistics published.</t>
  </si>
  <si>
    <t>SAC074: SSAC Advisory on Registrant Protection: Best Practices for Preserving Security and Stability in the Credential Management Lifecycle - Item 1</t>
  </si>
  <si>
    <t>Item 1: The ICANN Compliance Department should publish data about the security breaches that registrars have reported in accordance with the 2013 RAA.</t>
  </si>
  <si>
    <t>SAC070</t>
  </si>
  <si>
    <t>https://www.icann.org/en/system/files/files/sac-070-en.pdf</t>
  </si>
  <si>
    <t>Recommendation 6: ICANN should explicitly include use and actions related to a PSL as part of the work related to universal acceptance.</t>
  </si>
  <si>
    <t>SAC065</t>
  </si>
  <si>
    <t>https://www.icann.org/en/system/files/files/sac-065-en.pdf</t>
  </si>
  <si>
    <t>SAC064</t>
  </si>
  <si>
    <t>SAC062</t>
  </si>
  <si>
    <t>http://www.icann.org/en/groups/ssac/documents/sac-062-en.pdf</t>
  </si>
  <si>
    <t>SAC063</t>
  </si>
  <si>
    <t>SAC063: SSAC Advisory on DNSSEC Key Rollover in the Root Zone - Item 1</t>
  </si>
  <si>
    <t>SAC063: SSAC Advisory on DNSSEC Key Rollover in the Root Zone - Item 2</t>
  </si>
  <si>
    <t>SAC063: SSAC Advisory on DNSSEC Key Rollover in the Root Zone - Item 5</t>
  </si>
  <si>
    <t>ICANN staff should lead, coordinate, or otherwise encourage the collection of as much information as possible about the impact of a KSK rollover to provide input to planning for future rollovers.</t>
  </si>
  <si>
    <t>SAC061</t>
  </si>
  <si>
    <t>SAC061: R-2 SSAC Comment on ICANN's Initial Report from the Expert Working Group on gTLD Directory Services</t>
  </si>
  <si>
    <t>The ICANN Board should ensure that a formal security risk assessment of the registration data policy be conducted as an input into the Policy Development Process.</t>
  </si>
  <si>
    <t>SAC060</t>
  </si>
  <si>
    <t>http://www.icann.org/en/groups/ssac/documents/sac-060-en.pdf</t>
  </si>
  <si>
    <t>SAC060: Active Variant TLDs (2 of 14)</t>
  </si>
  <si>
    <t>ICANN must maintain a secure, stable, and objective process to resolve cases in which some members of the community (e.g., an applicant for a TLD) do not agree with the result of the Label Generation Rules (LGR) calculations.</t>
  </si>
  <si>
    <t>SAC060: Active Variant TLDs (3 of 14)</t>
  </si>
  <si>
    <t>ICANN should concentrate foremost on the rules for the root zone (versus rules for TLD registry operators).</t>
  </si>
  <si>
    <t>SAC060: Active Variant TLDs (4 of 14)</t>
  </si>
  <si>
    <t>SAC060: Active Variant TLDs (8 of 14)</t>
  </si>
  <si>
    <t>A process should be developed to activate variants from allocatable variants in LGR.</t>
  </si>
  <si>
    <t>SAC060: Active Variant TLDs (9 of 14)</t>
  </si>
  <si>
    <t>ICANN must ensure that Emergency Back-End Registry Operator (EBERO) providers support variant TLDs, and that parity exists for variant support in all relevant systems and functions associated with new TLD components.</t>
  </si>
  <si>
    <t>SAC058</t>
  </si>
  <si>
    <t>SAC058: R-3 SSAC Report on Domain Name Registration Data Validation</t>
  </si>
  <si>
    <t>SAC051</t>
  </si>
  <si>
    <t>SAC048</t>
  </si>
  <si>
    <t>http://www.icann.org/en/groups/ssac/documents/sac-048-en.pdf</t>
  </si>
  <si>
    <t>SAC048: SSAC Comment on the Orphan Glue Records in the Draft Applicant Guidebook (2 of 3)</t>
  </si>
  <si>
    <t>SAC047</t>
  </si>
  <si>
    <t>http://www.icann.org/en/groups/ssac/documents/sac-047-en.pdf</t>
  </si>
  <si>
    <t>SAC047: SSAC Comment on the ICANN gTLD Registry Transition Processes Model (2 of 7)</t>
  </si>
  <si>
    <t>SAC047: SSAC Comment on the ICANN gTLD Registry Transition Processes Model (5 of 7)</t>
  </si>
  <si>
    <t>SAC046</t>
  </si>
  <si>
    <t>http://www.icann.org/en/groups/ssac/documents/sac-046-en.pdf</t>
  </si>
  <si>
    <t>SAC045</t>
  </si>
  <si>
    <t>http://www.icann.org/en/groups/ssac/documents/sac-045-en.pdf</t>
  </si>
  <si>
    <t>The SSAC recommends that ICANN define circumstances where a previously delegated string may be re-used, or prohibit the practice.</t>
  </si>
  <si>
    <t>RSSAC026</t>
  </si>
  <si>
    <t>https://www.icann.org/en/system/files/files/rssac-026-14mar17-en.pdf</t>
  </si>
  <si>
    <t>RSSAC026: RSSAC Lexicon</t>
  </si>
  <si>
    <t>RSSAC001</t>
  </si>
  <si>
    <t>https://www.icann.org/en/system/files/files/rssac-001-draft-20nov14-en.pdf</t>
  </si>
  <si>
    <t>RSSAC001: Service Expectations of Root Servers</t>
  </si>
  <si>
    <t>ICANN, as operator of L-Root, has implemented the advice and has made available a statement asserting its compliance at https://www.dns.icann.org/rssac001-response/index.html.</t>
  </si>
  <si>
    <t>RSSAC002</t>
  </si>
  <si>
    <t>RSSAC002: RSSAC Advisory on Measurements of the Root Server System</t>
  </si>
  <si>
    <t>ICANN, as operator of L-Root, has implemented the advice from v1- v3 and has advised RSSAC on the implementation. RSSAC002 data has been published at: http://stats.dns.icann.org/rssac/.</t>
  </si>
  <si>
    <t>SAC080</t>
  </si>
  <si>
    <t>https://www.icann.org/en/system/files/files/sac-080-en.pdf</t>
  </si>
  <si>
    <t>SAC 080: SSAC Approval of CCWG-Accountability Supplemental Final Proposal on Work Stream 1 Recommendations</t>
  </si>
  <si>
    <t>SAC080 is informational and there are no actionable items for the Board within that document.</t>
  </si>
  <si>
    <t>SAC079</t>
  </si>
  <si>
    <t>https://www.icann.org/en/system/files/files/sac-079-en.pdf</t>
  </si>
  <si>
    <t>SSAC Advisory on the Changing Nature of IPv4 Address Semantics</t>
  </si>
  <si>
    <t>The SSAC considers the changing role of Internet Protocol Version 4 (IPv4) addresses caused by the increasing scarcity, and subsequent exhaustion, of IPv4 addresses.</t>
  </si>
  <si>
    <t>SAC078</t>
  </si>
  <si>
    <t>https://www.icann.org/en/system/files/files/sac-078-en.pdf</t>
  </si>
  <si>
    <t>Advisory on Uses of the Shared Global Domain Name Space</t>
  </si>
  <si>
    <t>SSAC has formed a work party to investigate the implications of this work as it pertains to the security and stability of the DNS. This work party will study the security and stability issues associated with multiple uses of the domain name space.</t>
  </si>
  <si>
    <t>ICANN staff understands SAC078 is informational. There are no actionable items in SAC078 for the ICANN Board or staff.</t>
  </si>
  <si>
    <t>SAC076</t>
  </si>
  <si>
    <t>https://www.icann.org/en/system/files/files/sac-076-en.pdf</t>
  </si>
  <si>
    <t>SSAC Comment on the CCWG-Accountability 3rd Draft Proposal</t>
  </si>
  <si>
    <t>SAC077</t>
  </si>
  <si>
    <t>https://www.icann.org/en/system/files/files/sac-077-en.pdf</t>
  </si>
  <si>
    <t>SSAC Comment on gTLD Marketplace Health Index Proposal</t>
  </si>
  <si>
    <t>The (SSAC) comments on the gTLD Marketplace Health Index Proposal in the 17 November 2015 Public Comment Forum support SSAC member Greg Aaron, in his personal capacity, and expands on some of his comments and offer others.</t>
  </si>
  <si>
    <t>SAC057</t>
  </si>
  <si>
    <t>http://www.icann.org/en/groups/ssac/documents/sac-057-en.pdf</t>
  </si>
  <si>
    <t>R-4 Advisory on Internal Name Certificates</t>
  </si>
  <si>
    <t>A contingency plan to be executed if the vulnerability is leaked to the public prematurely, as well as a proactive vulnerability disclosure plan.</t>
  </si>
  <si>
    <t>R-3 Advisory on Internal Name Certificates</t>
  </si>
  <si>
    <t>A communication plan on informing affected parties as determined by the disclosure policy.</t>
  </si>
  <si>
    <t>R-2 Advisory on Internal Name Certificates</t>
  </si>
  <si>
    <t>This work was undertaken by ICANN staff including the Security Team. ICANN has coordinated mitigation efforts with the CA/Browser forum. Specifically, 1. ICANN worked with the Certificate Authority Browser Forum (CA/B Forum), which passed Ballot 96.</t>
  </si>
  <si>
    <t>R-1 Advisory on Internal Name Certificates</t>
  </si>
  <si>
    <t>Outreach to the CA/B forum7 and CAs, requesting that they treat applied for new gTLDs as if they were delegated TLDs as soon as possible, as well as discussing the broader implications and mitigation steps. (conducted confidentially)</t>
  </si>
  <si>
    <t>SAC075</t>
  </si>
  <si>
    <t>https://www.icann.org/en/system/files/files/sac-075-en.pdf</t>
  </si>
  <si>
    <t>SSAC Comments to ITU-D on Establishing New Certification Authorities</t>
  </si>
  <si>
    <t>SAC071</t>
  </si>
  <si>
    <t>https://www.icann.org/en/system/files/files/sac-071-en.pdf</t>
  </si>
  <si>
    <t>SSAC Comments on Cross Community Working Group Proposal on ICANN Accountability Enhancements</t>
  </si>
  <si>
    <t>ICANN received SSAC's approval of understanding acknowledging there is no action for the Board.</t>
  </si>
  <si>
    <t>Recommendation 4b: Application developers should use a canonical file format and modern authentication protocols as specifications to this work.</t>
  </si>
  <si>
    <t>Recommendation 4c: Application developers should also replace proprietary PSLs with well-known and widely accepted PSL implementations such as the Mozilla PSL and the proposed IANA PSL (Recommendation 5).</t>
  </si>
  <si>
    <t>SAC069</t>
  </si>
  <si>
    <t>https://www.icann.org/en/system/files/files/sac-069-en.pdf</t>
  </si>
  <si>
    <t>SSAC Advisory on Maintaining the Security and Stability of the IANA Functions Through the Stewardship Transition</t>
  </si>
  <si>
    <t>Recommendation 7: NTIA should clarify the processes and legal framework associated with the role of the Root Zone Maintainer after transition.</t>
  </si>
  <si>
    <t>Recommendation 2b: Each of the communities should review and (if necessary) enhance its policy development process to ensure that all of the instructions that it provides to the IANA Functions Operator are clear and implementable.</t>
  </si>
  <si>
    <t>SAC068</t>
  </si>
  <si>
    <t>https://www.icann.org/en/system/files/files/sac-068-en.pdf</t>
  </si>
  <si>
    <t>SSAC Report on the IANA Functions Contract</t>
  </si>
  <si>
    <t>No recommendations</t>
  </si>
  <si>
    <t>There are no actionable items for the ICANN Board.</t>
  </si>
  <si>
    <t>SAC067</t>
  </si>
  <si>
    <t>https://www.icann.org/en/system/files/files/sac-067-en.pdf</t>
  </si>
  <si>
    <t>SSAC Overview and History of the IANA Functions</t>
  </si>
  <si>
    <t>SAC066</t>
  </si>
  <si>
    <t>https://www.icann.org/en/system/files/files/sac-066-en.pdf</t>
  </si>
  <si>
    <t>SSAC Comment Concerning JAS Phase One Report on Mitigating the Risk of DNS Namespace Collisions</t>
  </si>
  <si>
    <t>Operational Recommendation 3: ICANN should perform an evaluation of potential notification approaches against at least the requirements provided by the SSAC prior to implementing any notification approach.</t>
  </si>
  <si>
    <t>Operational Recommendation 4: ICANN should implement a notification approach that accommodates Internet Protocol Version 6 (IPv6)-only hosts as well as IP Version 4 (IPv4)-only or dual-stack hosts.</t>
  </si>
  <si>
    <t>Operational Recommendation 5: ICANN should provide clarity to registries on the rules and the method of allocation of blocked names after the conclusion of the test period</t>
  </si>
  <si>
    <t>Strategic Recommendation 2: ICANN should in due course publish information about not yet disclosed issues.</t>
  </si>
  <si>
    <t>Strategic Recommendation 3: ICANN should seek to provide stronger justification for extrapolating findings based on one kind of measurement or data gathering to other situations.</t>
  </si>
  <si>
    <t>SSAC Advisory on DDoS Attacks Leveraging DNS Infrastructure - R-2</t>
  </si>
  <si>
    <t>SAC065 R-2 is directed towards network operators, not ICANN. ICANN acknowledges this advice, but we do not believe that there is any action required of ICANN at this time (other than support of promotion of this effort described in SAC065 R-1).</t>
  </si>
  <si>
    <t>SSAC Advisory on DDoS Attacks Leveraging DNS Infrastructure - R-3</t>
  </si>
  <si>
    <t>SSAC Advisory on DDoS Attacks Leveraging DNS Infrastructure - R-4</t>
  </si>
  <si>
    <t>SSAC Advisory on DDoS Attacks Leveraging DNS Infrastructure - R-5</t>
  </si>
  <si>
    <t>SSAC Advisory on DDoS Attacks Leveraging DNS Infrastructure - R-6</t>
  </si>
  <si>
    <t>SSAC Advisory Concerning the Mitigation of Name Collision Risk</t>
  </si>
  <si>
    <t>SSAC Advisory on DNSSEC Key Rollover in the Root Zone - Item 3</t>
  </si>
  <si>
    <t>ICANN staff should lead, coordinate, or otherwise encourage the creation of clear and objective metrics for acceptable levels of "breakage" resulting from a key rollover.</t>
  </si>
  <si>
    <t>This part of the overall KSK Rollover Project. See https://www.icann.org/resources/pages/ksk-rollover</t>
  </si>
  <si>
    <t>SSAC Advisory on DNSSEC Key Rollover in the Root Zone - Item 4</t>
  </si>
  <si>
    <t>ICANN staff should lead, coordinate, or otherwise encourage the development of rollback procedures to be executed when a rollover has affected operational stability beyond a reasonable boundary.</t>
  </si>
  <si>
    <t>R-1 SSAC Comment on ICANN's Initial Report from the Expert Working Group on gTLD Directory Services</t>
  </si>
  <si>
    <t>The ICANN Board should explicitly defer any other activity (within ICANN's remit) directed at finding a 'solution' to 'the WHOIS problem' until the registration data policy has been developed and accepted in the community.</t>
  </si>
  <si>
    <t>R-3 SSAC Comment on ICANN's Initial Report from the Expert Working Group on gTLD Directory Services</t>
  </si>
  <si>
    <t>SSAC recommends that the EWG state more clearly its positions on specific questions of data availability.</t>
  </si>
  <si>
    <t>R-4 SSAC Comment on ICANN's Initial Report from the Expert Working Group on gTLD Directory Services</t>
  </si>
  <si>
    <t>Active Variant TLDs (1 of 14)</t>
  </si>
  <si>
    <t>Regarding ICANN's Report on Examining the User Experience Implications of Active Variant TLDs, The root zone must use one and only one set of Label Generation Rules (LGR).</t>
  </si>
  <si>
    <t>Active Variant TLDs (5 of 14)</t>
  </si>
  <si>
    <t>Be very conservative with respect to the code points that are permitted in root zone labels.</t>
  </si>
  <si>
    <t>Active Variant TLDs (6 of 14)</t>
  </si>
  <si>
    <t>Active Variant TLDs (7 of 14)</t>
  </si>
  <si>
    <t>Should ICANN decide to implement safeguards, it should distinguish two types of failure modes when a user expects a variant to work, but it is not implemented: denial of service versus misconnection.</t>
  </si>
  <si>
    <t>Active Variant TLDs (10 of 14)</t>
  </si>
  <si>
    <t>Active Variant TLDs (11 of 14)</t>
  </si>
  <si>
    <t>When registries calculate variant sets for use in validation during registration, such calculations must be done against all of the implemented LGRs covering the script in which the label is applied for.</t>
  </si>
  <si>
    <t>This specific advice item is directed at Registries and contains no actionable advice for ICANN.</t>
  </si>
  <si>
    <t>Active Variant TLDs (12 of 14)</t>
  </si>
  <si>
    <t>The matching algorithm for TMCH must be improved.</t>
  </si>
  <si>
    <t>Active Variant TLDs (13 of 14)</t>
  </si>
  <si>
    <t>Active Variant TLDs (14 of 14)</t>
  </si>
  <si>
    <t>ICANN should ensure that the number of strings that are activated is as small as possible.</t>
  </si>
  <si>
    <t>R-2 SSAC Report on Domain Name Registration Data Validation</t>
  </si>
  <si>
    <t>As the ICANN community discusses validating contact information, the SSAC recommends that the following meta-questions regarding the costs and benefits of registration data validation should be answered</t>
  </si>
  <si>
    <t>R-1 SSAC Report on Domain Name Registration Data Validation</t>
  </si>
  <si>
    <t>The SSAC recommends that the ICANN community should consider adopting the terminology outlined in this report in documents and discussions.</t>
  </si>
  <si>
    <t>SAC056</t>
  </si>
  <si>
    <t>http://www.icann.org/en/groups/ssac/documents/sac-056-en.pdf</t>
  </si>
  <si>
    <t>SSAC Advisory on Impacts of Content Blocking via the Domain Name System</t>
  </si>
  <si>
    <t>SAC 056 concludes that "Governments and others should take these issues into consideration and fully understand the technical implications when developing policies that depend upon the DNS to block or otherwise filter Internet content</t>
  </si>
  <si>
    <t>SAC055</t>
  </si>
  <si>
    <t>http://www.icann.org/en/groups/ssac/documents/sac-055-en.pdf</t>
  </si>
  <si>
    <t>WHOIS: Blind Men And An Elephant</t>
  </si>
  <si>
    <t>Internationalized Domain Names: Internationalization MUST be supported by default, not called out separately. The focus should be on Recommendation 2 from the IRD-WG final report.</t>
  </si>
  <si>
    <t>R-3 WHOIS: Blind Men And An Elephant</t>
  </si>
  <si>
    <t>R-2 WHOIS: Blind Men And An Elephant</t>
  </si>
  <si>
    <t>R-1 WHOIS: Blind Men And An Elephant</t>
  </si>
  <si>
    <t>The Board should pass a resolution clearly stating the criticality of the development of a registration data policy defining the purpose of domain name registration data</t>
  </si>
  <si>
    <t>SAC054</t>
  </si>
  <si>
    <t>SSAC Report on the Domain Name Registration Data Model (1 of 2)</t>
  </si>
  <si>
    <t>SSAC Report on the Domain Name Registration Data Model (2 of 2)</t>
  </si>
  <si>
    <t>The SSAC encourages the community to adopt the labeling and terminology used in this data model in future work.</t>
  </si>
  <si>
    <t>SAC053</t>
  </si>
  <si>
    <t>http://www.icann.org/en/groups/ssac/documents/sac-053-en.pdf</t>
  </si>
  <si>
    <t>SSAC Report on Dotless Domains</t>
  </si>
  <si>
    <t>SAC052</t>
  </si>
  <si>
    <t>http://www.icann.org/en/groups/ssac/documents/sac-052-en.pdf</t>
  </si>
  <si>
    <t>SSAC Advisory on the Delegation of Single-Character Internationalized Domain Name Top-Level Domains (1 of 2)</t>
  </si>
  <si>
    <t>SSAC Advisory on the Delegation of Single-Character Internationalized Domain Name Top-Level Domains (2 of 2)</t>
  </si>
  <si>
    <t>SSAC Report on WHOIS Terminology and Structure</t>
  </si>
  <si>
    <t>R-3 The ICANN community should develop a uniform and standard framework for accessing DNRD that would provide mechanisms to define and implement a range of verification methods, credential services, and access control capabilities.</t>
  </si>
  <si>
    <t>This specific advice item contains no action for the Board. The PDP on Next Generation gTLD Registration Directory Services (RDS) is currently considering this topic.</t>
  </si>
  <si>
    <t>SAC050</t>
  </si>
  <si>
    <t>http://www.icann.org/en/groups/ssac/documents/sac-050-en.pdf</t>
  </si>
  <si>
    <t>This specific advice item contains no action for ICANN as it is general advice to organizations implementing DNS blocking rather than advice directed to the ICANN Board.</t>
  </si>
  <si>
    <t>SAC049</t>
  </si>
  <si>
    <t>http://www.icann.org/en/groups/ssac/documents/sac-049-en.pdf</t>
  </si>
  <si>
    <t>SSAC Report on DNS Zone Risk Assessment and Management (1 of 1)</t>
  </si>
  <si>
    <t>This specific advice item contains no action for ICANN.</t>
  </si>
  <si>
    <t>SSAC Comment on the Orphan Glue Records in the Draft Applicant Guidebook (1 of 3)</t>
  </si>
  <si>
    <t>SSAC Comment on the Orphan Glue Records in the Draft Applicant Guidebook (3 of 3)</t>
  </si>
  <si>
    <t>3. Finally, to mitigate the actual abuse of orphaned glue, registry operators should take action to remove these records when provided with evidence that the glue is indeed present to abet malicious conduct.</t>
  </si>
  <si>
    <t>SSAC Comment on the ICANN gTLD Registry Transition Processes Model (1 of 7)</t>
  </si>
  <si>
    <t>The SSAC recommends that ICANN define a testing process that emulates a full failover scenario and that successor and emergency registry operators demonstrate their ability to satisfy the testing criteria.</t>
  </si>
  <si>
    <t>SSAC Comment on the ICANN gTLD Registry Transition Processes Model (3 of 7)</t>
  </si>
  <si>
    <t>The SSAC emphasizes that in many if not most circumstances, restoring domain name system (DNS) resolution services will be the number one priority for registrants and gTLD users. This requires DNS zone files for gTLDs to be escrowed separately.</t>
  </si>
  <si>
    <t>SSAC Comment on the ICANN gTLD Registry Transition Processes Model (4 of 7)</t>
  </si>
  <si>
    <t>The SSAC notes that the Explanatory Memorandum makes no provision to ensure that a registrant retains the registration of a domain name during transition. The process must have a provision to lock domain ownership during a transition.</t>
  </si>
  <si>
    <t>SSAC Comment on the ICANN gTLD Registry Transition Processes Model (6 of 7)</t>
  </si>
  <si>
    <t>SSAC Comment on the ICANN gTLD Registry Transition Processes Model (7 of 7)</t>
  </si>
  <si>
    <t>Report of the Security and Stability Advisory Committee on Root Scaling (1 of 5)</t>
  </si>
  <si>
    <t>Report of the Security and Stability Advisory Committee on Root Scaling (2 of 5)</t>
  </si>
  <si>
    <t>Recommendation (2): ICANN, National Telecommunications and Information Administration (NTIA), and VeriSign should publish statements, or a joint statement, that they are materially prepared for the proposed changes.</t>
  </si>
  <si>
    <t>Report of the Security and Stability Advisory Committee on Root Scaling (3 of 5)</t>
  </si>
  <si>
    <t>Report of the Security and Stability Advisory Committee on Root Scaling (5 of 5)</t>
  </si>
  <si>
    <t>Invalid Top Level Domain Queries at the Root Level of the Domain Name System (2 of 6)</t>
  </si>
  <si>
    <t>Invalid Top Level Domain Queries at the Root Level of the Domain Name System (3 of 6)</t>
  </si>
  <si>
    <t>Invalid Top Level Domain Queries at the Root Level of the Domain Name System (4 of 6)</t>
  </si>
  <si>
    <t>Invalid Top Level Domain Queries at the Root Level of the Domain Name System (5 of 6)</t>
  </si>
  <si>
    <t>Invalid Top Level Domain Queries at the Root Level of the Domain Name System (1 of 6)</t>
  </si>
  <si>
    <t>ICANN should educate users so that, eventually, private networks and individual hosts do not attempt to resolve local names via the root system of the public DNS.</t>
  </si>
  <si>
    <t>Advice Provider</t>
  </si>
  <si>
    <t>Link to Advice Document</t>
  </si>
  <si>
    <t>Advice Document Recommendation</t>
  </si>
  <si>
    <t>Phase</t>
  </si>
  <si>
    <t>Action(s) Taken</t>
  </si>
  <si>
    <t>ICANN Board Status Advice Report</t>
  </si>
  <si>
    <t>Advice Item Status</t>
  </si>
  <si>
    <t>Status and Phase Information</t>
  </si>
  <si>
    <t>Summary of the Advice Items in the Board Advice Status Report</t>
  </si>
  <si>
    <t>ALAC</t>
  </si>
  <si>
    <t>RSSAC</t>
  </si>
  <si>
    <t>SSAC</t>
  </si>
  <si>
    <t>Total</t>
  </si>
  <si>
    <t>∆ since update</t>
  </si>
  <si>
    <t>SAC093</t>
  </si>
  <si>
    <t>https://www.icann.org/en/system/files/files/sac-093-en.pdf</t>
  </si>
  <si>
    <t>SAC093: SSAC Comments on the Draft Recommendations of the CCWGAccountability-WS2 on SO/AC Accountability</t>
  </si>
  <si>
    <t>SAC094</t>
  </si>
  <si>
    <t>https://www.icann.org/en/system/files/files/sac-094-en.pdf</t>
  </si>
  <si>
    <t>SAC094: SSAC Response to the New gTLD Subsequent Procedures Policy Development Process (PDP) Working Group Community Comment 2</t>
  </si>
  <si>
    <t>SAC095</t>
  </si>
  <si>
    <t>https://www.icann.org/en/system/files/files/sac-095-en.pdf</t>
  </si>
  <si>
    <t>SAC095: SSAC Advisory on the Use of Emoji in Domain Names R-2</t>
  </si>
  <si>
    <t>SAC095: SSAC Advisory on the Use of Emoji in Domain Names R-1</t>
  </si>
  <si>
    <t>Because the risks identified in this Advisory cannot be adequately mitigated without significant changes to Unicode or IDNA (or both), the SSAC recommends that the ICANN Board reject any TLD (root zone label) that includes emoji.</t>
  </si>
  <si>
    <t>Last Month</t>
  </si>
  <si>
    <t>SAC096</t>
  </si>
  <si>
    <t>https://www.icann.org/en/system/files/files/sac-096-en.pdf</t>
  </si>
  <si>
    <t>SAC096: SSAC Comment on the CCWG-Accountability-WS2 Draft Framework of Interpretation for Human Rights</t>
  </si>
  <si>
    <t>SAC097</t>
  </si>
  <si>
    <t>https://www.icann.org/en/system/files/files/sac-097-en.pdf</t>
  </si>
  <si>
    <t>Phase 1 | Receive &amp; Acknowledge</t>
  </si>
  <si>
    <t>Phase 2 | Understand Request</t>
  </si>
  <si>
    <t>RSSAC027</t>
  </si>
  <si>
    <t>https://www.icann.org/en/system/files/files/rssac-027-16jun17-en.pdf</t>
  </si>
  <si>
    <t>RSSAC027: May 2017 Workshop Report</t>
  </si>
  <si>
    <t>https://www.icann.org/en/groups/ssac/documents/sac-061-en.pdf</t>
  </si>
  <si>
    <t>Phase 3 | Evaluate &amp; Consider</t>
  </si>
  <si>
    <t>https://www.icann.org/en/groups/ssac/documents/sac-058-en.pdf</t>
  </si>
  <si>
    <t>Phase 4 | Implement</t>
  </si>
  <si>
    <t>http://www.icann.org/en/groups/ssac/documents/sac-059-en.pdf</t>
  </si>
  <si>
    <t>Phase 5 | Close Request</t>
  </si>
  <si>
    <t>The RSSAC wishes to make a recommendation on "Measurements of the Root Server System.?</t>
  </si>
  <si>
    <t>https://www.icann.org/resources/pages/rssac-publications-2014-05-12-en</t>
  </si>
  <si>
    <t>SAC087: SSAC Response to the GNSO Policy Development Process (PDP) Working Group on Next Generation gTLD Registration Directory Services ? Second Outreach</t>
  </si>
  <si>
    <t>SSAC Response to the GNSO Policy Development Process (PDP) Working Group on Next Generation gTLD Registration Directory Services ? Second Outreach</t>
  </si>
  <si>
    <t>https://www.icann.org/en/groups/ssac/documents/sac-054-en.pdf</t>
  </si>
  <si>
    <t>Recommendation 2: The IETF should develop a consensus definition of "public suffix" and other associated terminology (e.g. ?"private suffix").</t>
  </si>
  <si>
    <t>The Board should explicitly defer any other activity (within ICANN?s remit) directed at finding a ?solution? to ?the WHOIS problem? until the registration data policy identified in (1) and (2) has been developed and accepted by the community.</t>
  </si>
  <si>
    <t>SAC097: SSAC Advisory Regarding the Centralized Zone Data Service (CZDS) and Registry Operator Monthly Activity Reports, R-1</t>
  </si>
  <si>
    <t>SAC097: SSAC Advisory Regarding the Centralized Zone Data Service (CZDS) and Registry Operator Monthly Activity Reports, R-3</t>
  </si>
  <si>
    <t>SAC097: SSAC Advisory Regarding the Centralized Zone Data Service (CZDS) and Registry Operator Monthly Activity Reports, R-2</t>
  </si>
  <si>
    <t>SAC097: SSAC Advisory Regarding the Centralized Zone Data Service (CZDS) and Registry Operator Monthly Activity Reports, R-4</t>
  </si>
  <si>
    <t>Closed Advice Items (# items)</t>
  </si>
  <si>
    <r>
      <rPr>
        <b/>
        <u/>
        <sz val="11"/>
        <rFont val="Calibri"/>
        <family val="2"/>
        <scheme val="minor"/>
      </rPr>
      <t>Phase 3 | Evaluate &amp; Consider</t>
    </r>
    <r>
      <rPr>
        <b/>
        <sz val="11"/>
        <rFont val="Calibri"/>
        <family val="2"/>
        <scheme val="minor"/>
      </rPr>
      <t xml:space="preserve">: </t>
    </r>
    <r>
      <rPr>
        <sz val="11"/>
        <rFont val="Calibri"/>
        <family val="2"/>
        <scheme val="minor"/>
      </rPr>
      <t xml:space="preserve">ICANN is evaluating the actionable items and preparing materials for Board consideration. ICANN will be reaching out to the Advice Provider on evaluation and consideration decisions. </t>
    </r>
  </si>
  <si>
    <r>
      <t>Closed</t>
    </r>
    <r>
      <rPr>
        <b/>
        <sz val="11"/>
        <rFont val="Calibri"/>
        <family val="2"/>
        <scheme val="minor"/>
      </rPr>
      <t xml:space="preserve">: </t>
    </r>
    <r>
      <rPr>
        <sz val="11"/>
        <rFont val="Calibri"/>
        <family val="2"/>
        <scheme val="minor"/>
      </rPr>
      <t>This item has been processed as much as is relevant and is considered complete; no work is outstanding from the perspective of Board Advice (note that related implementation work may have been integrated into ICANN's ongoing operations or other initiatives).</t>
    </r>
  </si>
  <si>
    <r>
      <t xml:space="preserve">Closed 
</t>
    </r>
    <r>
      <rPr>
        <i/>
        <sz val="10"/>
        <rFont val="Calibri"/>
        <family val="2"/>
        <scheme val="minor"/>
      </rPr>
      <t>in past 12 months</t>
    </r>
  </si>
  <si>
    <t>RSSAC028</t>
  </si>
  <si>
    <t>https://www.icann.org/en/system/files/files/rssac-028-03aug17-en.pdf</t>
  </si>
  <si>
    <t>RSSAC028: Technical Analysis of the Naming Scheme Used For Individual Root Servers R-1</t>
  </si>
  <si>
    <t>RSSAC028: Technical Analysis of the Naming Scheme Used For Individual Root Servers R-2</t>
  </si>
  <si>
    <t>RSSAC028: Technical Analysis of the Naming Scheme Used For Individual Root Servers R-3</t>
  </si>
  <si>
    <t>RSSAC028: Technical Analysis of the Naming Scheme Used For Individual Root Servers R-4</t>
  </si>
  <si>
    <t>RSSAC028: Technical Analysis of the Naming Scheme Used For Individual Root Servers R-5</t>
  </si>
  <si>
    <t>The ICANN Organization understands that SAC092 is intended as a comment for discussion by the Cross-Community Working Group on Enhancing ICANN Accountability Workstream 2, Human Rights. There is no action for the ICANN Board.</t>
  </si>
  <si>
    <t>RSSAC015: RSSAC Statement on CCWG-Accountabiltiy Draft Proposal on Work Stream 1</t>
  </si>
  <si>
    <t>SAC 076 provides SSAC's comments on on the third draft proposal from the Cross Community Working Group on Accountability and that there are no actionable items for the ICANN Board.</t>
  </si>
  <si>
    <t>No reccomendations</t>
  </si>
  <si>
    <t>RSSAC029</t>
  </si>
  <si>
    <t>https://www.icann.org/en/system/files/files/rssac-029-28oct17-en.pdf</t>
  </si>
  <si>
    <t>This is the RSSAC report from the RSSAC October 2017 Workshop. The document provides a high-level summary of the outcomes from the fifth RSSAC workshop held hosted by the University of Maryland in early October.</t>
  </si>
  <si>
    <t>SAC098</t>
  </si>
  <si>
    <t>https://www.icann.org/en/system/files/files/sac-098-en.pdf</t>
  </si>
  <si>
    <t>SAC098: The Security, Stability and Resiliency of the DNS Review (SSR2)</t>
  </si>
  <si>
    <t>The SSAC recommends that the ICANN Board suggest to ICANN Staff to seek ways to reduce the number of zone file access complaints, and seek ways to resolve complaints in a timely fashion.</t>
  </si>
  <si>
    <t>The SSAC recommends that the ICANN Board suggest to ICANN Staff to ensure that in subsequent rounds of new gTLDs, the CZDS subscription agreement conform to the changes executed as a result of implementing Recommendation 1.</t>
  </si>
  <si>
    <t>SSAC Response to the GNSO Policy Development Process (PDP) Working Group on the Review of all Rights Protection Mechanisms in all Generic Top Level Domains (gTLDs)</t>
  </si>
  <si>
    <t>SAC070: R-6 Advisory on the Use of Static TLD / Suffix Lists</t>
  </si>
  <si>
    <t>SAC070: R-4a Advisory on the Use of Static TLD / Suffix Lists</t>
  </si>
  <si>
    <t>R-4c Advisory on the Use of Static TLD / Suffix Lists</t>
  </si>
  <si>
    <t>R-4b Advisory on the Use of Static TLD / Suffix Lists</t>
  </si>
  <si>
    <t>R-2 Advisory on the Use of Static TLD / Suffix Lists</t>
  </si>
  <si>
    <t>R-1 Advisory on the Use of Static TLD / Suffix Lists</t>
  </si>
  <si>
    <t>Recommendation 1: Recoginizing alternatives to the PSL have been discussed (see Appendix A), the SSAC recommends the IETF and the applications community consider them for further specifications and possible standardization through the IETF process</t>
  </si>
  <si>
    <t>This statement refers back to RSSAC003 and requests Duane Wessels to lead the Root Zone TTL work party to produce RSSAC003 ? RSSAC Advisory on Root zone TTLs, with adherence to RSSAC caucus procedures.</t>
  </si>
  <si>
    <t>RSSAC Statement at the ICANN Accountability Town Hall Internet Governance Forum | 2 September 2014 | Istanbul, Turkey</t>
  </si>
  <si>
    <t>RSSAC004: Root Server System Advisory Committee (RSSAC) Input on "Draft Proposal, Based on Initial Community Feedback, of the Principles and Mechanisms and the Process to Develop a Proposal to Transition NTIA's Stewardship of the IANA Functions"</t>
  </si>
  <si>
    <t>SAC065 R-6 is directed towards manufacturors and/or configurators of networking equipment, not ICANN.  ICANN acknowledges this advice, but we do not believe that there is any action required of ICANN at this time. </t>
  </si>
  <si>
    <t>SAC065 R-5 is directed towards DNS operators, not ICANN.  ICANN acknowledges this advice, but we do not believe that there is any action required of ICANN at this time (other than support of promotion of this effort described in SAC065 R-1).</t>
  </si>
  <si>
    <t>SAC065 R-4 is directed towards DNS server operators, not ICANN.  ICANN acknowledges this advice, but we do not believe that there is any action required of ICANN at this time (other than support of promotion of this effort described in SAC065 R-1).</t>
  </si>
  <si>
    <t>SAC065 R-3 is directed towards DNS server operators, not ICANN.  ICANN acknowledges this advice, but we do not believe that there is any action required of ICANN at this time (other than support of promotion of this effort described in SAC065 R-1).</t>
  </si>
  <si>
    <t>On 13 August 2013, the ICANN Board New gTLD Program Committee (NGPC) adopted a resolution affirming that "dotless domain names" are prohibited: https://www.icann.org/resources/board-material/resolutions-new-gtld-2013-08-13-en#1.  </t>
  </si>
  <si>
    <t>The ICANN Board adopted this conservative approach and did not change the New gTLD Applicant Guidebook to allow for the delegation of single character IDN TLDs (https://newgtlds.icann.org/en/applicants/agb/guidebook-full-04jun12-en.pdf). </t>
  </si>
  <si>
    <t>DNS Blocking: Benefits Versus Harms ?Äì An Advisory from the Security and Stability Advisory Committee on Blocking of Top Level Domains at the Domain Name System</t>
  </si>
  <si>
    <t>ICANN adopted these recommendations and clarified in the Registry Transition process that the Explanatory Memorandum is part of the Applicant Guidebook. See: https://www.icann.org/resources/pages/transition-processes-2013-04-22-en</t>
  </si>
  <si>
    <t>RSSAC000v3</t>
  </si>
  <si>
    <t>https://www.icann.org/en/system/files/files/rssac-000-op-procedures-23oct17-en.pdf</t>
  </si>
  <si>
    <t>RSSAC000v3: RSSAC Operational Procedures</t>
  </si>
  <si>
    <t>RSSAC029: Report from the RSSAC October 2017 Workshop</t>
  </si>
  <si>
    <t>RSSAC030</t>
  </si>
  <si>
    <t>https://www.icann.org/en/system/files/files/rssac-030-04nov17-en.pdf</t>
  </si>
  <si>
    <t>RSSAC030: RSSAC Statement on Entries in DNS Root Sources</t>
  </si>
  <si>
    <t>SAC099</t>
  </si>
  <si>
    <t>https://www.icann.org/en/system/files/files/sac-099-en.pdf</t>
  </si>
  <si>
    <t>SAC099: SSAC Response to the ICANN Internationalized Domain Name (IDN) Guidelines Working Group</t>
  </si>
  <si>
    <t>SAC100</t>
  </si>
  <si>
    <t>https://www.icann.org/en/system/files/files/sac-100-en.pdf</t>
  </si>
  <si>
    <t>SAC100: SSAC Response to the New gTLD Subsequent Procedures Policy Development Process Working Group Request Regarding Root Scaling</t>
  </si>
  <si>
    <t>An accuracy policy should define each data element and require that it be examined and indicate for each element a method for determining the level of accuracy of the data.</t>
  </si>
  <si>
    <t>The SSAC recommends that the ICANN Board suggest to ICANN Staff to ensure that zone file access and Web-based WHOIS query statistics are accurately and publicly reported, according to well-defined standards that can be uniformly complied with by all gTLD registry operators. The Zone File Access (ZFA) metric should be clarified as soon as practicable.</t>
  </si>
  <si>
    <t>Recommendation 1: The SSAC recommends that the ICANN Board of Directors take appropriate steps to establish definitive and unambiguous criteria for determining whether or not a syntactically valid domain name label could be a top-level domain name in the global DNS.</t>
  </si>
  <si>
    <t>The SSAC recommends that the ICANN community should seek to identify validation techniques that can be automated and to develop policies that incent the development and deployment of those techniques. The use of automated techniques may necessitate an initial investment but the long-term improvement in the quality and accuracy of registration data will be substantial.</t>
  </si>
  <si>
    <t>The SSAC recommends that ICANN preserve operational data about ex-registries. ICANN should define a framework to share such data with the community. Availability of such data will ensure that the registration transition process can be studied and if needed, improved.</t>
  </si>
  <si>
    <t>Item 4: The ICANN Board should direct ICANN staff to facilitate global hands-on training programs for registrars and registries based on the best practices outlined in this document, with the goal to enable parties to learn practical operational practices for preserving security and stability of the credential management lifecycle. SSAC welcomes the opportunity to advise training staff in the creation of a curriculum.</t>
  </si>
  <si>
    <t>Because the risks identified in this Advisory cannot be adequately mitigated without significant changes to Unicode or IDNA (or both), the SSAC strongly discourages the registration of any domain name that includes emoji in any of its labels. The SSAC also advises registrants of domain names with emoji that such domains may not function consistently or may not be universally accessible as expected.</t>
  </si>
  <si>
    <t>R-2 The ICANN community should evaluate and adopt a replacement domain name registration data access protocol that supports the query and display of Internationalized DNRD as well as addressing the relevant recommendations in SAC 003, SAC 027 and SAC 033.</t>
  </si>
  <si>
    <t>ICANN should coordinate and encourage adoption of these rules at the second and higher levels as a starting point by: - Updating the IDN Implementation Guidelines; - Maintaining and publishing a central repository of rules for second- level domain labels (2LDs) for all Top Level Domains (TLDs); and - Conducting specific training and outreach sessions</t>
  </si>
  <si>
    <t>Internet Corporation for Assigned Names and Numbers (ICANN) staff, in coordination with the other Root Zone Management Partners (United States Department of Commerce, National Telecommunications and Information Administration (NTIA), and Verisign), should immediately undertake a significant, worldwide communications effort to publicize the root zone KSK rollover motivation and process as widely as possible.</t>
  </si>
  <si>
    <t>ICANN staff should lead, coordinate, or otherwise encourage the creation of a collaborative, representative testbed for the purpose of analyzing behaviors of various validating resolver implementations, their versions, and their network environments (e.g., middle boxes) that may affect or be affected by a root KSK rollover, such that potential problem areas can be identified, communicated, and addressed.</t>
  </si>
  <si>
    <t>The SSAC believes the use of experts with experience outside of the fields on which the previous studies relied would provide useful additional perspective regarding stubbornly unresolved concerns about the longer-term management of the expanded root zone and related systems.</t>
  </si>
  <si>
    <t>This is the RSSAC statement on entries in the DNS Root Sources. The document provides a brief statement about the DNS root server information contained in three key sources, which are the attributes of the organization responsible for the operation of the DNS.</t>
  </si>
  <si>
    <t>ICANN understands that RSSAC030 is a statement that outlines the three key sources maintained by the Internet Assigned Numbers Authority (IANA) functions operator necessary for identifying the DNS root servers. There is no action for the ICANN Board. ICANN received confirmation of understanding on 17 January 2018.</t>
  </si>
  <si>
    <t>These are the Operational Procedures of the Root Server System Advisory Committee (RSSAC). The Operational Procedures document how the RSSAC will carry out its work, with the rationale for processes where it seems helpful. In case of conflict with the ICANN Bylaws, the ICANN Bylaws take precedence.</t>
  </si>
  <si>
    <t>The ICANN organization understands that this is a brief discussion on each of the apolitical mind map components developed in the previous workshop, and a high-level summary of the outcomes of the Root Server System Advisory Committee (RSSAC) fifth workshop held from October 10th to 12th. There is no action for the ICANN Board. This understanding was sent to the RSSAC for review on 10 November 2017. ICANN received confirmation of understanding on 17 January 2018.</t>
  </si>
  <si>
    <t>The ICANN organization understands that RSSAC028 Recommendation 4 to mean that the RSSAC should conduct a study regarding the priming response size with a goal of reducing the priming response. This would include modeling different scenarios and options, and providing an analysis of the cost-benefit-ratio of different models against the current priming response size scenario, and against each other. If the study determines that the cost-benefit-ratio yields a positive benefit, then proposed protocol changes to support the new scenarios should be developed. The ICANN organization understands there is no action for the ICANN Board. ICANN received confirmation of understanding on 1/17/18.</t>
  </si>
  <si>
    <t>To address the DNSSEC problems identified in Section 6.4, the RSSAC recommends the Root Zone Management partners to increase the signature validity periods for signatures generated by both the KSK and the ZSK. KSK signature validity should be increased to at least 21 days. ZSK signature validity should be increased to at least 13 days.</t>
  </si>
  <si>
    <t>This is the RSSAC report from the RSSAC May 2017 Workshop. The document provides a high-level summary of the outcomes from the fourth RSSAC workshop held in Reston, Virginia. The dominant theme of this workshop was DNS root service accountability. RSSAC made significant progress in addressing questions on this topic. In particular, this workshop will soon yield advice and a statement on this theme. It is evident that a future model is evolving. The content generated during this workshop will inform future RSSAC advice to the ICANN community.</t>
  </si>
  <si>
    <t>The ICANN organization understands that this is the RSSAC report from the RSSAC May 2017 Workshop. The document provides a high-level summary of the outcomes from the fourth RSSAC workshop held in Reston, Virginia. The ICANN organization notes that the dominant theme of this workshop was DNS root service accountability and that this workshop will soon yield advice and a statement on this theme. There is no action for the ICANN Board. This understanding approved by the RSSAC on 23 June 2017.</t>
  </si>
  <si>
    <t>The precise technical language often found in RFCs, while often providing consistency and clarity to technical communities, can sometimes be incomprehensible or misleading when used in a non-technical setting. The purpose of this document is to increase the understanding of terms used commonly when discussing the root server system to the broader ICANN community. It is not to redefine or provide guidance to any technical communities on the correct use of these terms. This document and its terms should be useful to anyone discussing the DNS root server system. This includes RSSAC members, RSSAC Caucus members, ICANN staff, and the larger ICANN community. It will be updated by the RSSAC as the vocabulary used to discuss the root server system evolves.</t>
  </si>
  <si>
    <t>The ICANN organization understands RSSAC011 is informational only and is confirmation that with the re-establishment of the RSSAC, the IAB will continue to provide a liaison to the RSSAC. There is no action for the ICANN Board. ICANN's understanding of the request/item was reviewed and later confirmed by the RSSAC in May 2017.</t>
  </si>
  <si>
    <t>The ICANN organization understands RSSAC010 describes RSSAC's scope for developing a recommendation on "Root Zone TTLs" (RSSAC003) and there are no actionable items for the ICANN Board. ICANN's understanding of the request/item was reviewed and later confirmed by the RSSAC in May 2017.</t>
  </si>
  <si>
    <t>The ICANN organization understands RSSAC009 provides RSSAC's "Statement on the Increase of the DNSSEC Signature Validity Period for the DNS Root Zone". Per the Statement: "Based on discussion among members of RSSAC, we agree that this is a reasonable change that will alleviate potential validation problems in case of significant distribution delays. RSSAC hereby concurs with the recommendation to initiate appropriate steps to make this change to the root zone.? The change was completed on 12 January 2015, and there is no specific action for the ICANN Board. ICANN's understanding of the request/item was reviewed and later confirmed by the RSSAC in May 2017.</t>
  </si>
  <si>
    <t>The ICANN organization understands RSSAC008 provides RSSAC's "Statement at the ICANN Accountability Town Hall Internet Governance Forum" in Istanbul, Turkey on 2 September 2014, and there are no actionable items for the ICANN Board. ICANN's understanding of the request/item was reviewed and later confirmed by the RSSAC in May 2017.</t>
  </si>
  <si>
    <t>The ICANN organization understands RSSAC007 describes RSSAC's scope for developing a recommendation on "Measurements of the Root Server System" (RSSAC002) and there are no actionable items for the ICANN Board. ICANN's understanding of the request/item was reviewed and later confirmed by the RSSAC in May 2017.</t>
  </si>
  <si>
    <t>The ICANN organization understands RSSAC006 describes RSSAC's scope for developing a recommendation on "Service Expectations of Root Servers" (RSSAC001) and there are no actionable items for the ICANN Board. ICANN's understanding of the request/item was reviewed and later confirmed by the RSSAC in May 2017.</t>
  </si>
  <si>
    <t>The ICANN organization understands RSSAC005 provides RSSAC's guidance to the Representatives on the ?NTIA IANA Functions? Stewardship Transition Coordination Group? and there are no actionable items for the ICANN Board. ICANN's understanding of the request/item was reviewed and later confirmed by the RSSAC in May 2017.</t>
  </si>
  <si>
    <t>The ICANN organization understands RSSAC004 provides RSSAC's comments on the "Draft Proposal, Based on Initial Community Feedback, of the Principles and Mechanisms and the Process to Develop a Proposal to Transition NTIA's Stewardship of the IANA Functions", and there are no actionable items for the ICANN Board. ICANN's understanding of the request/item was reviewed and later confirmed by the RSSAC in May 2017.</t>
  </si>
  <si>
    <t>An Advisory to the ICANN Board of Directors and the Internet community. In this Advisory, the RSSAC identifies key technical elements of potential DNS root server operators. RSSAC001 and RFC 7720 are considered as starting points; alone, they are insufficient to evaluate potential operators. The RSSAC believes non-technical aspects (trustworthiness, ethos, etc) to be important and part of an overall evaluation but are not address herein. The proposed recommendations only consider technical aspects as well as its current understanding of the key technical elements a potential root operator should meet.</t>
  </si>
  <si>
    <t>The ICANN organization understands RSSAC024 is RSSAC's input into the descriptions of key technical elements for new root server operators and is informational only. There are no actionable items for the ICANN Board. This understanding was sent to the RSSAC for review on 16 February 2017.</t>
  </si>
  <si>
    <t>The ICANN organization understands RSSAC023 is RSSAC's report to the community on the organization history of the root server system and that there are no actionable items for the ICANN Board. This understanding was sent to the RSSAC for review on 16 February 2017.</t>
  </si>
  <si>
    <t>Response to 9 June 2016 input request from PDP Working Group on the new gTLDs Subsequent Procedures regarding overarching questions (as part of the Group?s first Community Comment process). RSSAC does not have any input on those overarching questions. RSSAC does not foresee any technical issues provided future plans for more TLDs are consistent with the past expansion program. If the approach to future TLD expansion significantly changes, the RSSAC would like to be consulted. RSSAC advises root zone management partners and root server operators to implement coordination procedures so that root server operators can notify ICANN in the event of stress on the root name service. Similarly, ICANN should structure its obligations to new gTLD registries so that it can delay their addition to the root zone in case of root name service instabilities.</t>
  </si>
  <si>
    <t>The ICANN organization understands RSSAC022 is RSSAC's response to the PDP Working Group on New gTLD Subsequent Procedures request for input, for which the RSSAC does not have any input and does not foresee technical issues provided future plans for more TLDs are consistent with the past expansion program. There are no actionable items for the ICANN Board. This understanding was sent to the RSSAC for review on 16 February 2017.</t>
  </si>
  <si>
    <t>The RSSAC?s answer of whether or not the loss of any single root server will impact the resiliency, stability or reliability of the root server system. Based on information available as of the statement, loss of a single root server would not cause immediate stability issues for the root server system and the Internet that depends upon it.</t>
  </si>
  <si>
    <t>The ICANN organization understands RSSAC021 is RSSAC's statement regarding the question of whether the loss of any single root server will impact the resiliency, stability or reliability of the root server system and is informational only. There are no actionable items for the ICANN Board. This understanding was sent to the RSSAC for review on 16 February 2017.</t>
  </si>
  <si>
    <t>RSSAC confirms that the operators of the root servers are committed to serving the IANA global root DNS namespace The RSSAC fully supports the IAB's viewpoints expressed in RFC 2826. The RSSAC reiterates its support for integrity protecting protocols such as DNSSEC.</t>
  </si>
  <si>
    <t>The ICANN organization understands RSSAC020 is RSSAC's statement confirming that operators of root servers are committed to serving the IANA global root DNS namespace and that there is no action for the ICANN Board. This understanding was sent to the RSSAC for review on 16 February 2017.</t>
  </si>
  <si>
    <t>Overview of RSSAC's second workshop (May 11-12, 2016). The RSSAC continued upon its previous workshops and deliberated theses, including accountability, continuity, operational and organizational evolution. The work was framed around Architecture, Evolution and Reinveting RSSAC. This provides a high-level outline of the work conducted during the two day effort.</t>
  </si>
  <si>
    <t>The ICANN organization understands RSSAC019 is RSSAC's report on its second workshop in which it discussed accountability, continuity, and operational and organization evolution, and that there are no actionable items for the ICANN Board. This understanding was sent to the RSSAC for review on 16 February 2017.</t>
  </si>
  <si>
    <t>The RSSAC congratulates the Internet stakeholder community for the transmission of the proposals, from the IANA Stewardship Transition Coordination Group and the Cross-Community Working Group on Enhancing ICANN Accountability, to the United States Department of Commerce National Telecommunications and Information Administration via the ICANN Board of Directors</t>
  </si>
  <si>
    <t>The RSSAC recently updated the RSSAC002 document with a number of minor clarifications. RSSAC002v2 was published on 26 January 2016.1 While working on the v2 updates, a number of more substantial issues came to light, but were postponed. At this time the RSSAC wishes to address these other issues and again update RSSAC002. It requests Duane Wessels to lead a caucus work party to produce version 3 of RSSAC002: RSSAC Advisory on Measurements of the Root Server System, with adherence to RSSAC caucus procedures.</t>
  </si>
  <si>
    <t>During September 23?24, 2015, the Root Server System Advisory Committee (RSSAC) conducted its first workshop, graciously hosted at the University of Maryland, and equally graciously supported by ICANN. The purpose of the workshop was to begin work on a foundation for the future evolution of the root server system (RSS). This involved identifying and expressing in clear terms the fundamental attributes for the current model of operation of the RSS.</t>
  </si>
  <si>
    <t>The ICANN organization understands RSSAC016 is RSSAC's report on its first workshop in which it discussed the evolution of the Root Server System as well as accountability, continuity and evolution, and that there are no actionable items for the ICANN Board. This understanding was sent to the RSSAC for review on 16 February 2017.</t>
  </si>
  <si>
    <t>The RSSAC, composed of the root server operators and others closely involved in the operations of the DNS root services, has reviewed the Cross Community Working Group (CCWG) Proposal on ICANN Accountability Enhancements (Work Stream 1) [1] and observed the ICANN community process.</t>
  </si>
  <si>
    <t>The ICANN organization understands RSSAC014 is RSSAC's comment detailing support for the "Proposal to Transition the Stewardship of the Internet Assigned Numbers Authority (IANA) Functions..." and that there are no actionable items for the ICANN Board. ICANN's understanding of the request/item was reviewed and later confirmed by the RSSAC in May 2017.</t>
  </si>
  <si>
    <t>The RSSAC wishes to make a recommendation relating to the naming scheme used for individual root servers. The document will: 1) Document the technical history of the names assigned to individual root servers since the creation of the Root Server System; 2) Consider changes to the current naming scheme, in particular whether the names assigned to individual root servers should be moved into the root zone from the ROOT-SERVERS.NET zone; 3) Consider the impact on the priming response of including DNSSEC signatures over root server address records; 4) Perform a risk analysis, and 5) Make a recommendation to root server operators, root zone management partners, and ICANN on whether changes should be made, and what those changes should be.</t>
  </si>
  <si>
    <t>The ICANN organization understands RSSAC013 describes RSSAC's scope for developing a recommendation relating to the naming scheme used for individual root servers and that there are no actionable items for the ICANN Board. ICANN's understanding of the request/item was reviewed and later confirmed by the RSSAC in May 2017.</t>
  </si>
  <si>
    <t>The ICANN organization understands RSSAC012 is RSSAC's comment on the Accountability Draft Proposal and there are no actionable items for the ICANN Board. The public comment period closed on 12 June 2015 and a report was released on 19 August 2015 (https://www.icann.org/public-comments/ccwg-accountability-draft-proposal-2015-05-04-en). ICANN's understanding of the request/item was reviewed and later confirmed by the RSSAC in May 2017.</t>
  </si>
  <si>
    <t>Overview of RSSAC's third workshop (October 11-13, 2016). The RSSAC took the mind map constructed during the previous two workshops and broke it into affinity groupings of subject matter. This provides a high-level outline of the work conducted under each grouping.</t>
  </si>
  <si>
    <t>The ICANN organization understands RSSAC025 is RSSAC's report on its third workshop in which it discussed accountability, continuity, and evolution of the root server system, and that there are no actionable items for the ICANN Board. This understanding was sent to the RSSAC for review on 16 February 2017.</t>
  </si>
  <si>
    <t>A an initial set of parameters that would be useful to monitor and establish a baseline trend of the root server system. 1: The RSSAC recommends each root server operator implement the measurements outlined in this advisory. 2: The RSSAC should monitor the progress of the implementation of these measurements. 3: Measurements outlined in this document should be revisited in two years to accommodate changes in DNS technologies.</t>
  </si>
  <si>
    <t>A defined set of service expectations that root server operators must satisfy including Infrastructure, Service Accuracy, Service Availability, Service Capability, Operational Security, Diversity of Implementation, Monitoring and Measurement, and Communication (both Inter-Operator and Public Communication).</t>
  </si>
  <si>
    <t>[Public Comment Statement] Security and Stability Advisory Committee (SSAC) provides its statement on the CCWG-Accountability Work Stream 2 (WS2) draft recommendations to Improve SO/AC Accountability). It is organized by Track 1-3. Track 1: Review and develop recommendations to improve SO and AC processes for accountability, transparency, and participation that are helpful to prevent capture. SSAC agrees it would be beneficial to determine and implement best practices which are applicable to SSAC's structure and purpose. SSAC does not believe appropriate to incorporate a review of the extent SO/AC/Groups have implemented best practices in accountability, transparency, participation, and outreach into the scope of future ATRTs Track 2: Evaluate the proposed ?Mutual Accountability Roundtable? to assess its viability. The SSAC considers a more informal approach be adopted: exchange of views, experiences and best practices during regularly scheduled meetings between SO/AC chairs only. Track 3:Assess whether the Independent Review Process (IRP) should be applied to SO/AC activities. The SSAC agrees, IRP should not be made applicable to activities of SO/AC/Groups</t>
  </si>
  <si>
    <t>The ICANN organization understands this is the SSAC Comments on the Draft Recommendations of the CCWGAccountability-WS2 on SO/AC Accountability. The respective public comment period closed on 22 May 2017. A report of public comments will be published on 14 July 2017 (https://www.icann.org/public-comments/soac-accountability-2017-04-14-en). There is no action for the ICANN Board.</t>
  </si>
  <si>
    <t>This is the SSAC's comment on the CCWG-Accountability-WS2 Draft Framework of Interpretation for Human Rights. The SSAC wishes to thank the Human Rights Sub-Group for its enormous effort over a significant period of time and for this excellent report. The SSAC provided previous input to the Human Rights Sub-Group in SAC092: SSAC Input to the Cross Community Working Group on Accountability Work Stream 2, Human Rights3 and thanks the CCWG for this opportunity to provide further input. Since there are no associated security and stability aspects, the SSAC is pleased to offer its support for the draft Framework of Interpretation for Human Rights. The SSAC notes that, as a Chartering Organization of the CCWG-Accountability, formal SSAC approval of the final version of the Framework of Interpretation for Human Rights will be required in due course.</t>
  </si>
  <si>
    <t>The ICANN organization understands this is the SSAC's comment on the CCWG-Accountability-WS2 Draft Framework of Interpretation for Human Rights. The respective public comment period closed on 16 June 2017. A Report of Public Comments will be published on 16 August 2017 and this comment will be included in that consideration (https://www.icann.org/public-comments/foi-hr-2017-05-05-en). There is no action for the ICANN Board. This understanding was sent to the SSAC on 22 June 2017.</t>
  </si>
  <si>
    <t>This is the SSAC's response to the New gTLD Subsequent Procedures Policy Development Process (PDP) Working Group Community Comment 2. On 22 March 2017, the Internet Corporation for Assigned Names and Numbers (ICANN) opened a public comment forum to obtain input on the Community Comment 2 (CC2) questionnaire developed by the GNSO's Policy Development Process Working Group that is evaluating what changes or additions need to be made to existing new gTLD policy recommendations.</t>
  </si>
  <si>
    <t>The ICANN organization understands this is the SSAC's response to the New gTLD Subsequent Procedures Policy Development Process (PDP) Working Group Community Comment 2. The respective public comment period closed on 22 May 2017. A Report of Public Comments will be published on 12 June 2017 and this comment will be included in that consideration (https://www.icann.org/public-comments/cc2-new-gtld-subsequent-procedures-2017-03-22-en). This understanding was sent to the SSAC on 22 June 2017.</t>
  </si>
  <si>
    <t>The Security and Stability Advisory Committee (SSAC), as a chartering organization of The Cross Community Working Group On Enhancing ICANN Accountability (CCWGAccountability), wishes to ensure that discussions concerning Human Rights are scoped within the Internet Corporation for Assigned Names and Numbers? (ICANN) remit during discussions on the Internet Assigned Numbers Authority (IANA) Stewardship Transition. ICANN?s remit is limited to coordinating the allocation and assignment of Domain names, Internet Protocol(IP) addresses, Autonomous System (AS) numbers, and protocol port and parameter numbers</t>
  </si>
  <si>
    <t>On 13 May 2016, the Policy Development Process (PDP) Working Group on New gTLD Subsequent Procedures requested input from the Supporting Organizations, Advisory Committees, Stakeholder Groups, and Constituencies seeking assistance in building a catalog of existing Advice or Statements for Working Group consideration during its deliberations. Several SSAC reports and advisories consider topics or issues related to new TLDs, such as SAC045, SAC062, and SAC066 in relation to domain collision issues. You can review a list of our publications here as an indexed list and also by category. The SSAC is looking forward to reviewing Working Group documents as the work progresses and also is prepared to answer specific questions as needed for the Working Group?s deliberations.</t>
  </si>
  <si>
    <t>The ICANN organization understands SAC082 is SSAC's response to the Policy Development Process (PDP) Working Group on New gTLD Subsequent Procedures request for input on building a catalog of existing Advice or Statements for Working Group consideration during its deliberations. There is no action for the ICANN Board. ICANN confirmed this understanding with the SSAC on 5 May 2017 and closed the case.</t>
  </si>
  <si>
    <t>The ICANN organization understands SAC081 is SSAC's response to a call for input by the GNSO Next Generation gTLD RDS to Replace WHOIS PDP Working Group. There is no action for the ICANN Board. ICANN confirmed this understanding with the SSAC on 5 May 2017 and closed the case.</t>
  </si>
  <si>
    <t>This is a Comment to the ICANN Board, the ICANN community, and the Internet community more broadly from the ICANN Security and Stability Advisory Committee (SSAC) on the Response to the IANA Stewardship Transition Coordination Group Request for Proposals on the IANA Stewardship Transition from the Cross Community Working Group on Naming Related Functions.</t>
  </si>
  <si>
    <t>The ICANN organization understands SAC072 is the SSAC's comment on the CCWG Naming Relating Functions Proposal confirming that the proposal satisfies the recommendations in SAC069. There is no actionable advice for the ICANN Board. ICANN confirmed this understanding with the SSAC on 5 May 2017 and closed the case.</t>
  </si>
  <si>
    <t>The SSAC has reviewed the presentation on Identifier Technology Health Indicators (ITHI) and provides this response to the Call for Public Comments on ?the description of five diseases that could affect the health of the name part of the system of unique Internet identifiers.?</t>
  </si>
  <si>
    <t>The ICANN organization understands SAC091 is the SSAC's comment on the Identifier Technology Health Indicators and is a response to a Call for Public Comments "on the description of five diseases that could affect the health of a name part of the system of unique Internet identifiers". There is no action for the ICANN Board. ICANN confirmed this understanding with the SSAC on 5 May 2017.</t>
  </si>
  <si>
    <t>The ICANN organization understands SAC089 is the SSAC's follow up to SAC088 and is a response to the ccNSO on its evaluation of SAC084 and is not directed at the Board. There is no action for the ICANN Board. ICANN confirmed this understanding with the SSAC on 5 May 2017.</t>
  </si>
  <si>
    <t>The ICANN organization understands SAC088 is the SSAC's response to the ccNSO on its evaluation of SAC084 and is not directed at the Board. The SSAC states it will continue to study the ccNSO document and provide complete feedback within four weeks. There is no action for the ICANN Board. ICANN confirmed this understanding with the SSAC on 5 May 2017.</t>
  </si>
  <si>
    <t>The ICANN organization understands SAC087 is the SSAC's response to the GNSO PDP WG on Next Generation Registration Directory Services request for input and invites the WG to review SSAC publications, several of which address TLDs. There is no action for the ICANN Board. ICANN confirmed this understanding with the SSAC on 5 May 2017.</t>
  </si>
  <si>
    <t>The ICANN organization understands SAC086 is the SSAC's response to the GNSO PDP WG on the New gTLD Subsequent Procedures request for input and invites the WG to review SSAC publications, several of which address TLDs. There is no action for the ICANN Board. ICANN confirmed this understanding with the SSAC on 5 May 2017.</t>
  </si>
  <si>
    <t>The ICANN organization understands SAC085 is the SSAC's response to the GNSO PDP WG on the Review of All Rights Protection Mechanisms request for input and invites the WG to review SSAC publications, several of which address TLDs. There is no action for the ICANN Board. ICANN confirmed this understanding with the SSAC on 5 May 2017.</t>
  </si>
  <si>
    <t>Dotless Domains: The Security and Stability Advisory Committee (SSAC) provides a brief comment on the Proposed Amendments to Base New Generic Top Level Domain (gTLD) Registry Agreement. Specifically, Section 1.2 of Exhibit A (Approved Services) introduces new text relating to the potential provision of non-delegation records in a TLD's apex, thereby introducing unnecessary ambiguity regarding the permissibility of dotless domains.</t>
  </si>
  <si>
    <t>ICANN staff understands SAC083 provides SSAC's comments on draft proposed amendments to the Base New gTLD Registry Agreement and there are no actionable items for the ICANN Board. The Public Comment period for the Proposed Amendments to the Base New gTLD Registry Agreement (https://www.icann.org/public-comments/proposed-amend-new-gtld-agreement-2016-05-31-en) closed on 20 July 2016. ICANN and the Working Group established by the Registries Stakeholder Group are considering the comments received, and plan to submit a proposed final version of the amendments for approval of the Registries Stakeholder Group (according to the process defined in Section 7.6 of the Base New gTLD Registry Agreement) and the ICANN Board of Directors. ICANN confirmed this understanding with the SSAC on 5 May 2017.</t>
  </si>
  <si>
    <t>The Security and Stability Advisory Committee (SSAC), in its capacity as a Chartering Organization of the ICANN Cross-Community Working Group on Accountability, received an invitation on 23 February 2016 to consider and approve the Working Group?s Supplemental Final Proposal on Work Stream 1 Recommendations.1</t>
  </si>
  <si>
    <t>SAC079 is primarily information and that the recommendations contained therein, specifically: ? Network operators should accelerate plans to deploy IPv6, and consider the consequences of deploying IPv4 continuation technologies, such as NAT, prior to deployment. ? Device manufacturers, and application developers, should accelerate plans to support IPv6 as well as, or better, than they currently support IPv4. are not directed at the Board, thus there are no actionable items in SAC079 for the ICANN Board or staff.</t>
  </si>
  <si>
    <t>SSAC comments on the CCWG?A Proposal on Work Stream 1 Recommendations in the Public Comment Forum that opened on 30 November 2015 and is scheduled to close on 21 December 2015, specifically on those aspects that are related either to security and stability or to the manner in which SSAC functions as an Advisory Committee of ICANN.</t>
  </si>
  <si>
    <t>These comments are provided by SSAC as part of the normal public comment period on the gTLD Marketplace Health Index Proposal and that SSAC intends for those comments to be folded into a staff action report or staff briefing. If Board action is required, then that action will happen only in accordance with the normal public comment process from various stakeholders.</t>
  </si>
  <si>
    <t>As it relates to webPKI, the SSAC has been following and encouraging the evolution and deployment of the DNS, DNSSEC, and DNS-based Authentication of Named Entities (DANE). The SSAC believes standards based on DANE, possibly in combination with independent industry-developed solutions such as Certificate Transparency, are the future. As such, we encourage interested parties to cooperate closely with the CA/Browser (CAB) Forum and Internet Engineering Task Force (IETF).</t>
  </si>
  <si>
    <t>This advice is that is not directed at the ICANN Board, but that it the SSAC's response to the 11 September 2015 liaison statement from ITU-D Study Group 2 Question 3/2. We note that the SSAC encourages interested parties to cooperate with the CAB Forum and IETF on their work related to DNS-based Authentication of Named Entities (DANE). As such, we do not believe that there are any actionable items for the ICANN Board.</t>
  </si>
  <si>
    <t>SAC 056 is an Advisory that contains no recommendations that require Board action. The information in the conclusion of the Advisory has been disseminated through published articles referenced within SAC 056 and has been acted upon in various outreach and engagement with governments to help explain the technical implications of policies.</t>
  </si>
  <si>
    <t>Blocking or altering responses to Domain Name System (DNS) queries is increasingly prominent. Domain name or Internet Protocol (IP) address filtering (or otherwise preventing access to web content as a matter of security policy) may be viewed by some organizations as a natural extension of historical telephony controls that aimed to block people within an organizations from incurring toll charges. Technical approaches to DNS blocking are intended to affect users within a given administrative domain, such as a privately or publicly operated network. Preventing resolution of the domain name into an IP address will prevent immediate connection to the named host, although circumvention techniques may enable connectivity to the intended system anyway (this includes simply accessing the site via IP address rather than via a Fully Qualified Domain Name (FQDN)). A DNS resolver or network operator could also rewrite a DNS response to contain an IP address mapping the operator chooses, whether rewriting a Non-Existent Domain (NXDOMAIN) response or rewriting the DNS response for an existing FQDN, with potentially harmful effects on DNS Security Extension (DNSSEC)-supporting name servers and their users. A particularly coarse-grained approach is for an operator to silently discard DNS responses, although this results in non-deterministic behavior and may itself be problematic. Regardless of the mechanism used, organizations that implement blocking should apply these principles: 1. The organization imposes a policy on a network and its users over which it exercises administrative control (i.e., it is the administrator of a policy domain). 2. The organization determines that the policy is beneficial to its objectives and/or the interests of its users. 3. The organization implements the policy using a technique that is least disruptive to its network operations and users, unless laws or regulations specify certain techniques. 4. The organization makes a concerted effort to do no harm to networks or users outside its policy domain as a consequence of implementing the policy.</t>
  </si>
  <si>
    <t>Concerning the role of SSAC in any new proposed structure, according to its charter, the role of SSAC is to "advise the ICANN community and Board on matters relating to the security and integrity of the Internet's naming and address allocation systems". SSAC requests that its advice be evaluated on its merits and adopted (or not) according to that evaluation by affected parties.</t>
  </si>
  <si>
    <t>This statement was considered as part of a public comment period: see https://forum.icann.org/lists/comments-ccwg-accountability-draft-proposal-04may15/msg00072.html. On 10 March 2016, the ICANN Board accepted the CCWG-Accountability Work Stream 1 Report and directed the President and CEO to proceed with implementation: https://www.icann.org/resources/board-material/resolutions-2016-03-10-en#2.c.</t>
  </si>
  <si>
    <t>Recommendation 3: ICANN should explicitly consider under what circumstances un-delegation of a TLD is the appropriate mitigation for a security or stability issue. In the case where a TLD has an established namespace, ICANN should clearly identify why the risk and harm of the TLD remaining in the root zone is greater than the risk and harm of removing a viable and in-use namespace from the DNS. Finally, ICANN should work in consultation with the community, in particular the root zone management partners, to create additional processes or update existing processes to accommodate the potential need for rapid reversal of the delegation of a TLD</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</si>
  <si>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</si>
  <si>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Recommendation 2: ICANN should explicitly consider the following questions regarding trial delegation and clearly articulate what choices have been made and why as part of its decision as to whether or not to delegate any TLD on a trial basis: - Purpose of the trial: What type of trial is to be conducted? What data are to be collected? - Operation of the trial: Should ICANN (or a designated agent) operate the trial or should the applicant operate it? - Emergency Rollback: What are the emergency rollback decision and execution procedures for any delegation in the root, and have the root zone partners exercised these capabilities? - Termination of the trial: What are the criteria for terminating the trial (both normal and emergency criteria)? What is to be done with the data collected? Who makes the decision on what the next step in the delegation process is?</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</si>
  <si>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</si>
  <si>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The SSAC recommends that registrants consider implementing [NINE] safeguards and proactive measures to manage the risk associated with loss, disruption, or inconsistent availability of name service: (1) Thoroughly document all aspects of your DNS architecture and operations; (2: Design for resiliency; Recommendation (3) Actively manage DNS information; (4) Protect domain registration and hosting accounts against unauthorized access or misuse; (5) Monitor the health and well being of your name service; (6) Track operational statistics and trends; (7) Develop a continuity plan for recovering from DNS; (8) Before making changes in provisioning, plan carefully, and; (9): Make informed choices when selecting DNS providers.</t>
  </si>
  <si>
    <t>Recommendation 1: The SSAC invites all ICANN Supporting Organizations and Advisory Committees, the IETF, and the DNS operations community to consider the following proposed behavior for search list processing and comment on its correctness, completeness, utility and feasibility. a. Administrators (including DHCP server administrators) should configure the search list explicitly, and must not rely on or use implicit search lists; Where DNS parameters such as the domain search list have been manually configured, these parameters should not be overridden by DHCP. b. When a user enters a single label name, that name may be subject to search list processing if a search list is specified, but must never be queried in the DNS in its original single-label form. c. When a user queries a hostname that contain two or more labels separated by dots, such as www.server, applications and resolvers must query the DNS directly. Search lists must not be applied even if such names do not resolve to an address (A/AAAA). Therefore www.server is always a FQDN.</t>
  </si>
  <si>
    <t>The SSAC is proposing a particular behavior in the processing of DNS search lists and encourages all ICANN Supporting Organizations and Advisory Committees, the IETF, and the DNS operations community to consider that behavior and to comment on it. ICANN acknowledges this invitation and will take the proposed behavior into consideration when discussing search list processing and when search lists are used within ICANN's IT systems. Beyond this, we do not believe that there is any action required from ICANN Board or staff to address SAC064 R-1. </t>
  </si>
  <si>
    <t>Recommendation 6: Manufacturers and/or configurators of customer premise networking equipment, including home networking equipment, should take immediate steps to secure these devices and ensure that they are field upgradable when new software is available to fix security vulnerabilities, and aggressively replacing the installed base of non-upgradeable devices with upgradeable devices. This minimally involves: a. Ensuring that the default configuration on these devices does not implement an unmanaged open recursive DNS resolver; b. Providing updates and patches for their equipment to keep the installed base of networking equipment up-to-date to address current security threats, or as a necessary alternative replacing non-updatable equipment with appropriately configured devices; c. Ensuring that large-scale participants in purchasing of customer premise networking equipment (e.g., ISPs, government procurement, large enterprises) insist that networking equipment meet the standards discussed in this document.</t>
  </si>
  <si>
    <t>Recommendation 5: DNS operators should put in place operational processes to ensure that their DNS software is regularly updated and communicate with their software vendors to keep abreast of latest developments. This should minimally include: a. Audit and update operational practices as necessary to ensure that a process is in place to systematically perform DNS software updates on both an on-going and an emergency basis; and b. Encourage DNS software vendors to implement and refine the relevant capabilities at reasonable cost in system resources.</t>
  </si>
  <si>
    <t>Recommendation 4: Authoritative DNS server operators should investigate deploying authoritative response rate limiting. This involves: a. Investigate mechanisms to deter DNS amplification attacks (e.g., Response Rate Limiting (RRL) in DNS server software), and implement those that are appropriate for their environment; b. Encourage DNS software vendors to provide such capabilities; and c. Frequently review the state of the art of such mechanisms and update their environment as necessary.</t>
  </si>
  <si>
    <t>Recommendation 3: Recursive DNS server operators should take immediate steps to secure open recursive DNS servers. This involves: a. Identify unmanaged open recursive DNS servers operating in the network and take immediate steps to restrict access to these servers in order to prevent abuse. b. Follow SAC008 Recommendation 3 to (1) disable open recursion on name servers from external sources and (2) only accept DNS queries from trusted sources to assist in reducing amplification vectors for DNS DDoS attacks. c. DNS Application Service Providers should take all reasonable steps to prevent abusive use of their open resolvers so that they are not targets of abuse. This would include continuous monitoring for anomalous behavior, limiting or blocking known abuse queries (e.g., ripe.net ANY); tracking likely target victim IPs (attacks reported or addresses of heavily targeted servers) and restricting or disallowing responses to those IPs; and sharing information with similar operators to coordinate efforts to quell such attacks.</t>
  </si>
  <si>
    <t>Recommendation 2: All types of network operators should take immediate steps to prevent network address spoofing. This involves: a. Implement network ingress filtering, as described in BCP38 and SAC004, to restrict packet-level forgery to the greatest extent possible; b. Disclose the extent of their implementation of network ingress filtering to the Internet community as a means of encouraging broader and more effective use of ingress filtering.</t>
  </si>
  <si>
    <t>Recommendation 1: The operational communities (protocol parameters, names, and numbers) that have been invited to submit proposals should determine 1) whether or not the requirements and deliverables defined in the IANA Functions Contract should be retained, and if so which ones; 2) whether or not additional external controls are necessary for requirements that should be retained; and 3) if additional external controls are necessary, how and by whom they should be administered.</t>
  </si>
  <si>
    <t>In March 2015, the NTIA requested ICANN and Versign to work together to develop a proposal for transitioning the NTIA's administrative role associated with root zone management. A proposal was submitted in August 2015, and Root Zone Maintainer Agreement was published for public comment on 29 June 2016 (see announcement here: https://www.icann.org/news/blog/root-zone-management-transition-update-preservation-of-security-stability-and-resiliency) and was approved by the Board on 9 August 2016 (https://www.icann.org/resources/board-material/resolutions-2016-08-09-en#2.c).</t>
  </si>
  <si>
    <t>Recommendation 5: Noting the stability and efficiency of existing structures, processes, and mechanisms for the management of the root zone, the SSAC recommends that any proposal to replace NTIA?Äôs final authorization of root zone changes with an alternative be at least as reliable, resilient, and efficient as the current process.</t>
  </si>
  <si>
    <t>Recommendation 4: As part of the transition process, each of the affected communities should consider the extent to which the importance of transparency and freedom from improper influence in the performance of the IANA Functions might require additional mechanisms or other safeguards.</t>
  </si>
  <si>
    <t>Recommendation 2a: Each of the communities should determine whether or not existing mechanisms outside of the IANA Functions Contract are sufficiently robust to hold the IANA Functions Operator accountable to the affected communities for the proper performance of the IANA Functions after the IANA Functions Contract expires; and if they are not, the communities should determine what additional accountability mechanisms will be needed.</t>
  </si>
  <si>
    <t>Recommendation 3: Each of the communities should investigate and clarify the process for handling the possibility of governmental sanctions and restrictions (e.g., the protocol for obtaining OFAC2 licenses where U.S. sanctions might interfere with the ability to execute proper instructions to IANA) following the stewardship transition.</t>
  </si>
  <si>
    <t>Recommendation 6: Effective arrangements should be made for the reliable and timely performance of all aspects of the root zone management process post-transition, including inter-organization coordination if the post-transition RZM process involves more than one root zone management partner.</t>
  </si>
  <si>
    <t>The recommendation was considered by ICANN while developing the Name Collision Occurrence Management Framework. This recommendation was accepted and included in the framework. See https://www.icann.org/resources/board-material/resolutions-new-gtld-2014-07-30-en</t>
  </si>
  <si>
    <t>The recommendation was considered by ICANN while developing the Name Collision Occurrence Management Framework. The Name Collision Management Framework was approved by the NGPC on 30 July 2014: https://www.icann.org/resources/board-material/resolutions-new-gtld-2014-07-30-en.</t>
  </si>
  <si>
    <t>Strategic Recommendation 1: ICANN should consider not taking any actions solely based on the JAS Phase One Report. If action is planned to be taken before the entire report is published, communications to the community should be provided to indicate this clearly.</t>
  </si>
  <si>
    <t>The recommendation was considered by ICANN while developing the Name Collision Occurrence Management Framework. This recommendation was not accepted, and the Name Collision Management Framework was approved by the NGPC on 30 July 2014: https://www.icann.org/resources/board-material/resolutions-new-gtld-2014-07-30-en.</t>
  </si>
  <si>
    <t>The recommendation was considered by ICANN while developing the Name Collision Occurrence Management Framework. Recommendation was taken and included in the framework. Please see https://www.icann.org/resources/board-material/resolutions-new-gtld-2014-07-30-en</t>
  </si>
  <si>
    <t>The recommendation was considered by ICANN while developing the Name Collision Occurrence Management Framework. Recommendation was rejected and reasoning was explained to SSAC and the public. A Name Collision Management Framework was approved by the NGPC on 30 July 2014: https://www.icann.org/resources/board-material/resolutions-new-gtld-2014-07-30-en.</t>
  </si>
  <si>
    <t>Operational Recommendation 2: 'Instead of a single controlled interruption period, ICANN should introduce rolling interruption periods, broken by periods of normal operation, to allow affected end-user systems to continue to function during the 120-day test period with less risk of catastrophic business impact.</t>
  </si>
  <si>
    <t>Operational Recommendation 1: 'The Internet Corporation for Assigned Names and Numbers (ICANN) should expand the range of situations that would trigger an emergency response, for example national security, emergency preparedness, critical infrastructure, key economic processes, commerce, and the preservation of law and order.</t>
  </si>
  <si>
    <t>The SSAC suggests that the EWG address this recommendation from SAC058: "SSAC Report on Domain Name Registration Data Validation: As the ICANN community discusses validating contact information, the SSAC recommends that the following meta-questions regarding the costs and benefits of registration data validation should be answered: What data elements need to be added or validated to comply with requirements or expectations of different stakeholders? Is additional registration processing overhead and delay an acceptable cost for improving accuracy and quality of registration data? Is higher cost an acceptable outcome for improving accuracy and quality? Would accuracy improve if the registration process were to provide natural persons with privacy protection upon completion of multi-factored validation?</t>
  </si>
  <si>
    <t>This statement was considered as part of a public comment period on the initial report: http://mm.icann.org/pipermail/input-to-ewg/2013/thread.html. A Final Report was published in June 2014: https://www.icann.org/en/system/files/files/final-report-06jun14-en.pdf.</t>
  </si>
  <si>
    <t>Many of these questions were addressed in the Expert Working Group's work and are part of the policy questions posed within a future PDP by the GNSO. The EWG delivered its Final Report: https://www.icann.org/en/system/files/files/final-report-06jun14-en.pdf. Information on the public comment process can also be found here:  https://www.icann.org/public-comments/rds-prelim-issue-2015-07-13-en. The GNSO PDP process information can be found here:  http://gnso.icann.org/en/group-activities/active/rds</t>
  </si>
  <si>
    <t>This specific advice item contains no action for ICANN. However, the Board in its November 8 2012 resolution directed that work related to the development of new directory service policy begin and that it incorporate the language used by the SSAC: (https://www.icann.org/resources/board-material/resolutions-2012-11-08-en)</t>
  </si>
  <si>
    <t>The SSAC invites all ICANN Supporting Organizations and Advisory Committees, and in particular Registry and Registrar Stakeholder groups to (a) consider this data model and comment on its completeness, and (b) comment on the utility of the model in furthering the definition of a directory service for domain name registration data as outlined in SAC033 and SAC051.</t>
  </si>
  <si>
    <t>R-1 The ICANN community should adopt the terminology outlined in this report in documents and discussions, in particular: - Domain Name Registration Data (DNRD). The data that domain name registrants provide when registering a domain name and that registrars or registries collects. - Domain Name Registration Data Access Protocol (DNRD-AP). The components of a (standard) communications exchange - queries and responses - that specify the access to DNRD. - Doman Name Registration Data Directory Service (DNRD-DS). The service(s) offered by domain name registries and registrars to implement the DNRD-AP and to provide access to DNRD-DSD. Additional terminology includes ?DNRDe,? ?DNRD Policy,? ?DNRD-DS Policy,? ?Internationalized DNRD,? and ?Localized DNRD.? The term ?WHOIS? should only be used when referring to the protocol as currently specified in RFC 3912.</t>
  </si>
  <si>
    <t>On 8 November 2012, the ICANN Board approved resolution directing that work begin related to the development of new directory service policy and that it incorporate the language used by the SSAC: https://www.icann.org/resources/board-material/resolutions-2011-10-28-en#5. Both the New gTLD Base Registry Agreement and the 2013 Registrar Accreditation Agreement incorporate the SSAC's terminology: https://www.icann.org/resources/pages/registries/registries-agreements-en, https://www.icann.org/resources/pages/approved-with-specs-2013-09-17-en</t>
  </si>
  <si>
    <t>Recommendation: Dotless domains will not be universally reachable and the SSAC recommends strongly against their use. As a result, the SSAC also recommends that the use o DNS resource records such as A, AAAA, and MX in the apex of a Top-Level Domain (TLD) be contractually prohibited where appropriate and strongly discouraged in all cases.</t>
  </si>
  <si>
    <t>The SSAC notes that in certain operating circumstances, registry functions, especially critical services such as DNS resolution and DNS security (DNSSEC), may be separable from other functions (registry database maintenance). The SSAC asks whether in such circumstances critical functions can be transitioned separately.</t>
  </si>
  <si>
    <t>The ICANN Board sent the SSAC a letter regarding this advice item on 7 July 2017 with information on and rationale for the decision to not implement this advice (https://www.icann.org/en/system/files/correspondence/crocker-to-faltstrom-07jul17-en.pdf). Based on this rationale, this item is closed as of 7 July 2017.</t>
  </si>
  <si>
    <t>Lastly, the SSAC makes the following recommendations regarding the construction of the Explanatory Memorandum: 1) It should be footnoted with references to the AG. 2) It should reference and use defined terms from the Applicant Guidebook rather than crafting its own definitions. 3) It imposes requirements on various parties, but it is unclear if these have the stature of requirements stated in the Applicant Guidebook. Since its function is to be explanatory, the text should truly be explanatory as opposed to normative.</t>
  </si>
  <si>
    <t>With respect to registration fees, the SSAC also notes that certain registrant information is not associated with or collected for the purpose of the public directory service, but is instead part of the administrative data that might be split between the registry and the registrar. If the registry is replaced, one of two conditions might exist: 1) The current registry operator has information on the payment cycle. In this case, the current registry operator must provide the billing and payment cycle to the successor registry along with each registrant registration information. 2) The registrar has payment information. In this case, the current registry operator must provide the sponsoring registrar information for each domain that is registered to the successor registry.</t>
  </si>
  <si>
    <t>The payment cycle information is reflected by the expiration date of the domain name, which is included as part of the data escrow that the successor registry receives. Each gTLD Registry is required to escrow their registration data with an ICANN approved data escrow agent on a daily basis and this activity is monitored by ICANN contractual compliance and Technical Services.  Additionally in the event of a transition the DNS Zone files continue to be escrowed daily.  Registry Data Escrow requirements are noted here: Applicant Guidebook, Attachment to Module 2: Evaluation Questions and Criteria (http://newgtlds.icann.org/en/applicants/agb/guidebook-full-04jun12-en.pdf), New gTLD Base Registry Agreement, Spec 2: Data Escrow Requirements (https://newgtlds.icann.org/sites/default/files/agreements/agreement-approved-09jan14-en.pdf). More information regarding New gTLD Registry Data Escrow Requirements and Process can be found here:  https://newgtlds.icann.org/en/applicants/data-escrow</t>
  </si>
  <si>
    <t>SAC047 was issued in response to the Explanatory Memorandum on Registry Transition Procedures as part of the New gTLD Applicant Guidebook development process. ICANN considered this advice item, but ultimately this recommendation was not implemented as part of the Registry Transition process.</t>
  </si>
  <si>
    <t>A process for Registry Data Escrow was implemented into the New gTLD Program in the Applicant Guidebook (http://newgtlds.icann.org/en/applicants/agb/guidebook-full-04jun12-en.pdf), and the New gTLD Base Registry Agreement (https://newgtlds.icann.org/sites/default/files/agreements/agreement-approved-09jan14-en.pdf)</t>
  </si>
  <si>
    <t>SAC047 was considered by ICANN and relevant recommendations were implemented into the Registry Transition process, including the requirement for an emergency back-end registry operator (EBERO) to conduct failover testing periodically.  The Registry Transition process is available here:  https://www.icann.org/resources/pages/transition-processes-2013-04-22-en. A process for EBEROs was implemented into the New gTLD Program and accounted for in GNSO Policy (http://gnso.icann.org/en/issues/new-gtlds/pdp-dec05-fr-parta-08aug07.htm), the Applicant Guidebook (http://newgtlds.icann.org/en/applicants/agb/guidebook-full-04jun12-en.pdf), and the New gTLD Base Registry Agreement (https://newgtlds.icann.org/sites/default/files/agreements/agreement-approved-09jan14-en.pdf).</t>
  </si>
  <si>
    <t>Recommendation (2): Because important relevant work on string similarity, IDN variant issues, and TLD label syntax is currently underway within ICANN, the IETF, and other bodies, ICANN should review the Findings of this report, and any policies that it adopts in response to Recommendation 1, no later than one year after the three work items mentioned above have been completed.</t>
  </si>
  <si>
    <t>Considerable work has been performed or is ongoing relating to IDNs and IDN variants. Some of this work can be found on the Internationalized Domain Names page of the ICANN website: https://www.icann.org/resources/pages/idn-2012-02-25-en A String Similarity study was proposed as part of the Root Zone Label Generation Rules (Project 5), but this project was deprioritized based on public comment, and the work suggested by this recommendation will not be undertaken.</t>
  </si>
  <si>
    <t>Recommendation (1): Given the potential for user confusion and the currently unfinished work on string similarity and IDN variants, the SSAC recommends a very conservative approach to the delegation of single-character IDN top-level domains. In particular, until ICANN completes its work on user confusion/string similarity and IDN variants, the SSAC recommends: 1. Delegation of all single-character IDN TLDs in all scripts should be disallowed by default. 2. Exceptions may be made for some scripts, but only after careful consideration ofpotential confusability both within and across scripts. Such consideration should invite comments from the technical and linguistic community, and from ICANN?Äôs advisory committees. 3. Single-character TLD applications in an exceptionally allowed script should be accepted only when there is clear evidence that there is no risk of user confusion. Each applied-for single-character TLD label must be explicitly examined across scripts to ensure that there is absolutely no possibility of user confusion within or across scripts. 4. ICANN should consult with the technical and linguistic community to determine which scripts, if any, should be restricted with respect to the delegation of singlecharacter TLDs, and how any such restrictions should be defined, and how such restrictions may be relaxed if appropriate. 5. ICANN should take into consideration the outcome of the IETF work on the creation of a concise specification of the TLD label syntax based on existing syntax documentation, extended minimally to accommodate IDNs.11 6. ICANN should consider adopting the following guidelines regarding its consideration of which scripts and code points could be accepted as exceptions: a) The code point must be PVALID according to IDNA2008. b) The code point is from one of the following Unicode categories: lower case letter (Ll), upper case letter (Lu), and other letter (Lo) as defined by the Unicode Standard.12 c) Some single-character IDN TLDs are composed of multiple Unicode code points, which may include non Lx-class code points. These should be subjected to a more stringent technical and confusability analysis, whose criteria should be well defined and made public. d) The script in which an exception is made and a single character IDN is allowed should not have characters that are intrinsically confusable with characters of another script (for example, Latin/Greek/Cyrillic, Lao/Thai, etc.). e) The existing and extended rules of confusability must be met. Single-character code points must explicitly be examined across scripts. Denial of a single character TLD application does not imply blocking of the script. Similarly, acceptance of a single-character TLD application does not imply acceptance of the script. f) If a script is allowed, a distinct and explicit specification of which subset of the script is available for single-character TLDs should be required prior to the acceptance of a single-character TLD application. By default all characters are disallowed, even when a script is allowed, and an explicit single-character-TLD-allowed list must be generated for each case.</t>
  </si>
  <si>
    <t>ICANN has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</si>
  <si>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The SSAC recommends that ICANN alert the applicant during the string evaluation process about the pre-existence of invalid TLD queries to the applicant's string. ICANN should coordinate with the community to identify a threshold of traffic observed at the root as the basis for such notification.</t>
  </si>
  <si>
    <t>The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</si>
  <si>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Recommendation (2): The SSAC recommends that ICANN consider the following in the context of the new gTLD program. - Prohibit the delegation of certain TLD strings. RFC 2606, "Reserved Top Level Domain Names," currently prohibits a list of strings, including test, example, invalid, and localhost. 4 ICANN should coordinate with the community to identify a more complete set of principles than the amount of traffic observed at the root as invalid queries as the basis for prohibiting the delegation of additional strings to those already identified in RFC 2606.</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</si>
  <si>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</si>
  <si>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ICANN should contact organizations that are associated with strings that are frequently queried at the root. Forewarn organizations who send many invalid queries for TLDs that are about to become valid, so they may mitigate or eliminate such queries before they induce referrals rather than NXDOMAIN responses from root servers.</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</si>
  <si>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</si>
  <si>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The SSAC recommends that ICANN promote a general awareness of the potential problems that may occur when a query for a TLD string that has historically resulted in a negative response begins to resolve to a new TLD. Specifically, ICANN should: ?Ä¢ Study invalid TLD query data at the root level of the DNS and contact hardware and software vendors to fix any programming errors that might have resulted in those invalid TLD queries. The SSAC is currently exploring one such problem as a case study, and the vendor is reviewing its software. Future efforts to contact hardware or software vendors, however, are outside SSAC?Äôs remit. ICANN should consider what if any organization is better suited to continue this activity.</t>
  </si>
  <si>
    <t>The ICANN Board New gTLD Program Committee (NGPC) resolutions on name collision adopted on 7-Oct-2013 and 30-Jul-2014 addressed the issues related to invalid top-level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It should be noted however that invalid TLD query data has not yet been studied and such a study would be required for future "subsequent procedures" for new gTLDs.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</si>
  <si>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Recommendation (5): ICANN should commission and incent interdisciplinary studies of security and stability implications from expanding the root zone more than an order of magnitude, particularly for enterprises and other user communities who may implement strong assumptions about the number of TLDs or use local TLDs that may conflict with future allocations.</t>
  </si>
  <si>
    <t>After submission of a letter to the SSAC from the ICANN Chairman on 25 September 2012 (https://www.icann.org/en/system/files/correspondence/crocker-to-faltstrom-25sep12-en.pdf), the SSAC formed a work party to provide a response to the ICANN Board. On 16 April 2013, the SSAC submitted SAC 059: SSAC Letter to the ICANN Board Regarding Interdisciplinary Studies to the ICANN Board. ICANN commissioned Interisle to study the namespace issue raised in SAC059 and further to JAS to provide a report on mitigating namespace collisions.</t>
  </si>
  <si>
    <t>Recommendation (3): ICANN should publish estimates of expected and maximum growth rates of TLDs, including IDNs and their variants, and solicit public feedback on these estimates, with the end goal of being as transparent as possible about the justification for these estimates.</t>
  </si>
  <si>
    <t>The Board recommended the CEO to direct staff to publish current estimates of the expected growth rates of TLDs: https://www.icann.org/resources/board-material/resolutions-2012-09-13-en#1.c As part of the implementation of the New gTLD Program, ICANN regularly published the expected and maximum growth rates of TLDs. For example, ICANN's estimates were published as part of a plan to utilize a drawing method to prioritize new gTLD applications (https://newgtlds.icann.org/sites/default/files/root-scaling-23jun12-en.pdf) as well as in other regular new gTLD updates.</t>
  </si>
  <si>
    <t>The Board recommended the CEO to direct staff to work with NTIA and Verisign to explore publication of one or more statements regarding preparation for the proposed changes. https://www.icann.org/resources/board-material/resolutions-2012-09-13-en#1.c ICANN staff worked with NTIA and Verisign and the parties released a joint statement on 5 November 2012: https://www.icann.org/en/system/files/correspondence/icann-et-al-to-icann-board-ssac-05nov12-en.pdf</t>
  </si>
  <si>
    <t>[...] the SSAC recommends the following steps be taken before launching additional gTLDs, in parallel with continued deployment of IDNs and IPv6. Recommendation (1): Formalize and publicly document the interactions between ICANN and the root server operators with respect to root zone scaling.</t>
  </si>
  <si>
    <t>The Board requested the CEO to direct staff to work with the root server operators via RSSAC to complete the documentation of the interactions between ICANN and the root server operators with respect to root zone scaling: https://www.icann.org/resources/board-material/resolutions-2012-09-13-en#1.c ) In a letter of 30 April 2013, ICANN's Chief Security Officer wrote to the SSAC Chair regarding the concerns raised in SAC046 and SAC047: https://www.icann.org/en/system/files/correspondence/moss-to-falstrom-30apr13-en.pdf RSSAC communications including advisories, reports, and statements are available on the ICANN website: https://www.icann.org/resources/pages/rssac-publications-2014-05-12-en</t>
  </si>
  <si>
    <t>2. Orphaned glue can be used for abusive purposes; however, the dominant use of orphaned glue supports the correct and ordinary operation of the DNS. Thus it is inappropriate to include the management of orphaned glue under the rubric of "abuse prevention and mitigation" and we suggest that it be removed.</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</si>
  <si>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 en.pdf.)</t>
  </si>
  <si>
    <t>The SSAC offers the following comments for consideration on the removal of orphan glue records: 1. Orphaned glue is an ambiguous term for which no definitive definition exists. The SSAC has prepared a definition that we recommend be included for reference in the Applicant Guidebook (see below for the proposed definition).</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</si>
  <si>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https://newgtlds.icann.org/sites/default/files/agreements/agreement-approved-09jan14-en.pdf.)</t>
  </si>
  <si>
    <t>The ICANN organization understands recommendation 6 of SAC070 as encouraging those parties working on universal acceptance such as the UASG to explicitly include the use of a PSL and actions related to a PSL as part of their work. On 24 June 2017, the ICANN Board accepted this advice and directed the ICANN organization to implement per the ICANN organization's recommendation (https://www.icann.org/resources/board-material/resolutions-2017-06-24-en#2.b). Based on the implementation recommendations, ICANN has determined that Recommendation 6 is now closed, as the UASG considered the SSAC advice in its document UASG007 (https://community.icann.org/download/attachments/56990805/UASG007-version-8-2016-05-05.pdf)</t>
  </si>
  <si>
    <t>Recommendation 4a: The Internet community should standardize the current approach to PSLs. Specifically: Recommendation 4a: ICANN, as part of its initiatives on universal acceptance, should encourage the software development community (including the open source community) to develop and distribute programming and operating system libraries implementing robust (i.e. authenticated, timely, secure, accountable) distribution mechanisms for PSLs. These libraries should be written across all common platforms and operating systems in a way as to ensure consistent and standard interpretation of a given PSL across all platforms.</t>
  </si>
  <si>
    <t>The ICANN organization understanding of SAC070 R-04a is that ICANN should request that the UASG encourage the development of software resources enabling or enhancing the effective use of the Mozilla PSL, with attention towards software developers. As part of this initiative, ICANN should provide funding for this initiative and monitor whether the UASG's effort is successful. ICANN notes that more specific description of this audience (beyond merely including open source) would further the ability to evaluate the effectiveness of the promotion effort. On 24 June 2017, the ICANN Board accepted this advice and directed the ICANN organization to implement per the ICANN organization's recommendation (https://www.icann.org/resources/board-material/resolutions-2017-06-24-en#2.b). Based on the implementation recommendations, ICANN has determined that Recommendation 4a is now closed, as the UASG considered the SSAC advice in its document UASG007 (https://community.icann.org/download/attachments/56990805/UASG007-version-8-2016-05-05.pdf)</t>
  </si>
  <si>
    <t>ICANN agrees with this recommendation and the number of strings that may become activated as a result of the Label Generation Rules for the Root Zone (LGR) procedure should be minimal. Similar to SAC060 Recommendation 5, the IDN LGR procedure is designed to follow a conservative and minimalist approach to maintain the security and stability of the root zone. General information on the Root Zone Label Generation Rules can be found here:  https://www.icann.org/resources/pages/root-zone-lgr-2015-06-21-en.</t>
  </si>
  <si>
    <t>The TMCH must add support for IDN variant TLDs. Particularly during the TM Claims service, a name registered under a TLD that has allocated variant TLDs should trigger trademark holder notifications for the registration of the name in all of its allocated variant TLDs.</t>
  </si>
  <si>
    <t>ICANN responded to the SSAC most recently in early 2016, and is awaiting a response before taking further action. However, projects focused on planning and implementation of IDN variant TLDs are ongoing. TMCH Resources: - General information on TMCH: http://newgtlds.icann.org/en/about/trademark-clearinghouse - Information on TMCH and Registrars and Registries: http://newgtlds.icann.org/en/about/trademark-clearinghouse/registries-registrars - Trademark Clearinghouse &amp; Internationalized Domain Names Webinar: http://newgtlds.icann.org/en/about/trademark-clearinghouse/idns-19jun13-en.pdf IDN Variant Resources: - IDN Implementation Guidelines: https://www.icann.org/resources/pages/implementation-guidelines-2012-02-25-en - IDN Variant Program information: https://www.icann.org/resources/pages/variant-tlds-2012-05-08-en</t>
  </si>
  <si>
    <t>The current rights protection regime associated with the Trademark Clearinghouse (TMCH) process is susceptible to homographic attacks. The roles of the involved parties, specifically registrars, registries, and TMCH, related to matching must be made clear.</t>
  </si>
  <si>
    <t>This specific advice item is part of project 2.1 LGR Procedure. Information on Project 2.1 of the LGR can be found here: https://community.icann.org/display/VIP/P2.1-Label+Generation+Ruleset+Process+for+the+Root Considerable work has been underway on IDNs and IDN variants. Some of this work can be found at the links listed below: - IDN Implementation Guidelines:  https://www.icann.org/resources/pages/implementation-guidelines-2012-02-25-en - IDN Variant Program information:  https://www.icann.org/resources/pages/variant-tlds-2012-05-08-en - IDN Variant TLD Root LGR Procedure and User Experience Study Recommendations:  https://features.icann.org/idn-variant-tld-root-lgr-procedure-and-user-experience-study-recommendations?language=es - Procedure to Develop and Maintain the Label Generation Rules for the Root Zone in Respect of IDNA Labels:  https://www.icann.org/en/system/files/files/lgr-procedure-20mar13-en.pdf - - - Public Comment on Label Generation Ruleset for Root Zone Version 1 (LGR-1):  https://www.icann.org/public-comments/lgr-1-2015-12-04-en   - Community Wiki on Root Zone LGR Project:  https://community.icann.org/display/croscomlgrprocedure/Root+Zone+LGR+Project </t>
  </si>
  <si>
    <t>Because the removal of a delegation from the root zone can have significant non-local impact, new rules added to a LGR must, as far as possible, be backward compatible so that new versions of the LGR do not produce results that are incompatible with historical (existent) activations.</t>
  </si>
  <si>
    <t>ICANN agrees with this recommendation and backwards compatibility will be one of the main considerations the Integration Panel has to take into account in each release of the IDN LGR.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</si>
  <si>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ICANN agrees with this recommendation and the IDN LGR procedure is designed to follow a conservative and minimalist approach to maintain the security and stability of the root zone.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</si>
  <si>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ICANN agrees with this recommendation. The implicit assumption of the current LGR work is that the root zone will use one and only one set of label generation rules. Considerable work has been underway on IDNs and IDN variants. Some of this work can be found below: IDN Implementation Guidelines:  https://www.icann.org/resources/pages/implementation-guidelines-2012-02-25-en IDN Variant Program information:  https://www.icann.org/resources/pages/variant-tlds-2012-05-08-en IDN Variant TLD Root LGR Procedure and User Experience Study Recommendations:  https://features.icann.org/idn-variant-tld-root-lgr-procedure-and-user-experience-study-recommendations?language=es Procedure to Develop and Maintain the Label Generation Rules for the Root Zone in Respect of IDNA Labels:  https://www.icann.org/en/system/files/files/lgr-procedure-20mar13-en.pdf Public Comment on Label Generation Ruleset for Root Zone Version 1 (LGR-1):  https://www.icann.org/public-comments/lgr-1-2015-12-04-en   Community Wiki on Root Zone LGR Project:  https://community.icann.org/display/croscomlgrprocedure/Root+Zone+LGR+Project </t>
  </si>
  <si>
    <t>This work was undertaken by ICANN staff including the Security Team. ICANN has coordinated mitigation efforts with the CA/Browser forum. Specifically, 1. ICANN worked with the Certificate Authority Browser Forum (CA/B Forum), which passed Ballot 96. Finally, the disclosure policy can be found here:  https://www.icann.org/news/blog/icann-coordinated-disclosure-guidelines .  </t>
  </si>
  <si>
    <t>A Disclosure Policy as informed by industry best practices for vulnerability disclosure (e.g. CERT / CC vulnerability disclosure.8 Such a policy should take into consideration that once the disclosure is public, it is trivial to exploit the vulnerability.</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</si>
  <si>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t>
  </si>
  <si>
    <t>The Board should direct the CEO to create a registration data policy committee that includes the highest levels of executive engagement to develop a registration data policy which defines the purpose of domain name registration data, as described elsewhere in this document</t>
  </si>
  <si>
    <t>This statement was considered as part of a public comment period: https://www.icann.org/resources/pages/whois-rt-final-report-2012-05-11-en In November 2012, the ICANN Board provided a resolution on the WHOIS  Policy Review Team Report recommendations: https://www.icann.org/resources/board-material/prelim-report-2012-11-08-en#1.a In response to recommendation 2 of the International Registration Data Working Group's (IRD-WG's) final report, a GNSO Policy Development Process has been started on the translation and transliteration of contact data, which addresses the submission of internationalized data. Board resolution 2016.03.10.06-7 requests GNSO to review policy implications of IRD Final Report and directs staff to incorporate IRD recommendations into Translation &amp; Transliteration policy implementation as consistent with policy (https://www.icann.org/resources/board-material/resolutions-2016-03-10-en#1.e).</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</si>
  <si>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 Implementation work on WHOIS Accuracy Reporting System (ARS) is underway and general information about the implementation efforts can be found here: https://whois.icann.org/en/whoisars. The expert working group is evaluating accuracy policies and a policy development process (PDP) on registration data policy by the GNSO will follow the EWG's work. The policy recommendations arising from the GNSO's work will then be sent to the Board for consideration.</t>
  </si>
  <si>
    <t>RSSAC031</t>
  </si>
  <si>
    <t>https://www.icann.org/en/system/files/files/rssac-031-02feb18-en.pdf</t>
  </si>
  <si>
    <t>RSSAC031: Response to the GNSO Policy Development Process (PDP) Working Group on the new Generic Top Level Domains (gTLDs) Subsequent Procedures</t>
  </si>
  <si>
    <t>On 14 September 2017, the co-chairs of the GNSO Policy Development Process (PDP) Working Group on the new generic Top-Level Domains (gTLDs) Subsequent Procedures requested inputnfrom RSSAC, SSAC, the Office of the CTO and the Global Domains Division on root scaling. This is the RSSAC's response.</t>
  </si>
  <si>
    <t>The ICANN org understands that this is the RSSAC response to the GNSO Policy Development Process (PDP) Working Group on the new generic Top-Level Domains (gTLDs) Subsequent Procedures request for input on root scaling. There is no action for the ICANN Board.</t>
  </si>
  <si>
    <t>RSSAC032</t>
  </si>
  <si>
    <t>https://www.icann.org/en/system/files/files/rssac-032-28mar18-en.pdf</t>
  </si>
  <si>
    <t>RSSAC032: Feedback on the Independent Review of the Root Server System Advisory Committee (RSSAC) Assessment Report for Public Consultation</t>
  </si>
  <si>
    <t>On 27 February 2018, Interisle Consulting Group, the independent examiner performing the second independent review of the Root Server System Advisory Committee (RSSAC) published its assessment report.1 The RSSAC has reviewed the report and appreciates the opportunity to respond to the initial assessment.</t>
  </si>
  <si>
    <t>RSSAC033</t>
  </si>
  <si>
    <t>https://www.icann.org/en/system/files/files/rssac-033-24apr18-en.pdf</t>
  </si>
  <si>
    <t>RSSAC033: RSSAC Statement on the Distinction Between RSSAC and Root-Ops</t>
  </si>
  <si>
    <t>ICANN understands that this is the Operational Procedures of the Root Server System Advisory Committee (RSSAC). This documents how the RSSAC will carry out its work, with the rationale for processes where it seems helpful. In case of conflict with the ICANN Bylaws, the ICANN Bylaws take precedence. There is no action for the ICANN Board. This understanding was sent to the RSSAC for review on 10 November 2017. ICANN received confirmation of understanding on 17 January 2018.</t>
  </si>
  <si>
    <t>The ICANN organization understands RSSAC026 is RSSAC's documentation of the terms commonly used when discussing the root server system to the broader ICANN community, and there is no actionable advice for the ICANN Board. The ICANN org received confirmation of this understanding on 3/22/17.</t>
  </si>
  <si>
    <t>RSSAC034</t>
  </si>
  <si>
    <t>https://www.icann.org/en/system/files/files/rssac-034-09may18-en.pdf</t>
  </si>
  <si>
    <t>RSSAC034: Report from the RSSAC May 2018 Workshop</t>
  </si>
  <si>
    <t>https://www.icann.org/en/system/files/files/rssac-003-root-zone-ttls-21aug15-en.pdf</t>
  </si>
  <si>
    <t>RSSAC035</t>
  </si>
  <si>
    <t>https://www.icann.org/en/system/files/files/rssac-035-11may18-en.pdf</t>
  </si>
  <si>
    <t>RSSAC035: RSSAC Statement on the Draft Final Report of the Second Organizational Review of the Nominating Committee</t>
  </si>
  <si>
    <t>The RSSAC welcomes the opportunity to participate in the public comment proceeding on the draft final report of the second organizational review of the ICANN Nominating Committee (NomCom).</t>
  </si>
  <si>
    <t>This is the RSSAC report from the RSSAC May 2018 Workshop. The purpose of this workshop was to finalize the proposed governance model (the Model) for the DNS Root Server System (RSS). At the workshop the RSSAC reviewed the Model, discussed scenarios and implementation, and planned next steps. The document provides a high-level summary of the outcomes from the sixth RSSAC workshop held hosted by Verisign in early May.</t>
  </si>
  <si>
    <t>www.icann.org/en/groups/ssac/documents/sac-063-en.pdf</t>
  </si>
  <si>
    <t>The ICANN org understands this is the RSSAC's Statement on the Draft Final Report of the Second Organizational Review of the Nominating Committee submitted during the public comment period to the independent examiner. There is no action for the ICANN Board. This understanding was sent to the RSSAC on 15 May 2018.</t>
  </si>
  <si>
    <t>RSSAC037-038</t>
  </si>
  <si>
    <t>https://www.icann.org/en/system/files/files/rssac-038-15jun18-en.pdf</t>
  </si>
  <si>
    <t>The RSSAC recommends that the ICANN Board initiate a process to produce a final version of the Model for implementation based on RSSAC037.</t>
  </si>
  <si>
    <t>The RSSAC recommends that the ICANN Board refer to RSSAC037, section 5.5.3 to estimate the costs of the RSS and developing the Model. Initial efforts should focus on developing a timeline for costing these. The RSSAC estimates the suggested costing effort should not take more than six months.</t>
  </si>
  <si>
    <t>The RSSAC recommends that the ICANN Board and community implement the final version of the Model based upon the principles of accountability, transparency, sustainability, and service integrity.</t>
  </si>
  <si>
    <t>The ICANN Root Server System Advisory Committee (RSSAC) presents RSSAC037: A Proposed Governance Model for the Domain Name System (DNS) Root Server System (RSS) and its Root Server Operators (RSOs). The Model presented in this publication is the result of three years of extensive deliberations by the RSSAC to address the issues of accountability, financial stability, and sustainability of the RSS.</t>
  </si>
  <si>
    <t>RSSAC036</t>
  </si>
  <si>
    <t>https://www.icann.org/en/system/files/files/rssac-036-14jun18-en.pdf</t>
  </si>
  <si>
    <t>RSSAC036: RSSAC Statement on the Draft Final Report of the Second Organizational Review of the RSSAC</t>
  </si>
  <si>
    <t>The Root Server System Advisory Committee (RSSAC) appreciates the opportunity to participate in the public comment proceeding on the draft final report as part of its ongoing organizational review. This response builds on RSSAC032 and the feedback on the draft recommendations from the RSSAC Review Work Party (RWP) to the independent examiners.</t>
  </si>
  <si>
    <t>SAC101</t>
  </si>
  <si>
    <t>https://www.icann.org/en/system/files/files/sac-101-en.pdf</t>
  </si>
  <si>
    <t>SAC101: SSAC Advisory Regarding Access to Domain Name Registration Data R-1</t>
  </si>
  <si>
    <t>Recommendation 1: 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Board and the ICANN Organization staff. A. ICANN policy-making should result in a domain registration data policy, including statements of purposes for the collection and publication of the data. B. The ICANN Board and the ICANN Organization should require contracted parties to migrate from using the WHOIS protocol to using the RDAP protocol. C. The ICANN Board and the ICANN Organization should require the remaining thin gTLD registries to move to thick status per the Thick WHOIS Consensus Policy and Board Resolution 2014.02.07.08. D. The ICANN Board should support the creation of an accredited RDDS access program, with the ICANN Organization ensuring the creation, support of, and oversight of the supporting technical access mechanism. E. The ICANN Board should arrange updates to the Registrar Accreditation Agreement and registry contracts as necessary to ensure compliance with A through D above.</t>
  </si>
  <si>
    <t>SAC101: SSAC Advisory Regarding Access to Domain Name Registration Data R-2</t>
  </si>
  <si>
    <t>Recommendation 2: The ICANN Board should direct the ICANN Organization to incorporate the following principle into its contracts with gTLD RDDS service providers: Legitimate users must be able to gain operational access to the registration data that policy says they are authorized to access, and must not be rate-limited unless the user poses a demonstrable threat to a properly resourced system. This recommendation is also made to policy-makers participating in the EPDP.</t>
  </si>
  <si>
    <t>SAC101: SSAC Advisory Regarding Access to Domain Name Registration Data R-4</t>
  </si>
  <si>
    <t>Recommendation 4: The ICANN Board and the ICANN Organization should not allow a fee to be imposed for RDDS access unless such a decision is made via a formal Policy Development Process (PDP).</t>
  </si>
  <si>
    <t>SAC101: SSAC Advisory Regarding Access to Domain Name Registration Data R-3</t>
  </si>
  <si>
    <t>Recommendation 3: The ICANN Board and EPDP policy-makers should ensure that security practitioners and law enforcement authorities have access to domain name contact data, via RDDS, to the full extent allowed by applicable law.</t>
  </si>
  <si>
    <t>SAC101: SSAC Advisory Regarding Access to Domain Name Registration Data R-5</t>
  </si>
  <si>
    <t>Recommendation 5: The SSAC reiterates recommendation 2 from SAC061: "The ICANN Board should ensure that a formal security risk assessment of the registration data policy be conducted as an input into the Policy Development Process. A separate security risk assessment should also be conducted regarding the implementation of the policy." These assessments should be incorporated in PDP plans at the GNSO.</t>
  </si>
  <si>
    <t>SAC101: SSAC Advisory Regarding Access to Domain Name Registration Data R-6</t>
  </si>
  <si>
    <t>Recommendation 6. The ICANN Board should direct the ICANN Organization to amend registry and registrar contracts to clarify that if a data field is required to be published, the registry or registrar must publish it in RDDS server output, not just in Web-based output.</t>
  </si>
  <si>
    <t>SAC101: SSAC Advisory Regarding Access to Domain Name Registration Data R-7</t>
  </si>
  <si>
    <t>Recommendation 7: The ICANN Board should direct the ICANN Organization to amend registry and registrar contracts to ensure that RDDS access is provided in a more measurable and enforceable fashion, which can be understood by all parties.</t>
  </si>
  <si>
    <t>On 23 June 2018, the Board accepted this advice and directed the CEO or his designee to implement the advice (https://www.icann.org/resources/board-material/resolutions-2018-06-23-en#1.g).</t>
  </si>
  <si>
    <t>On 23 June 2018, the Board accepted this advice and will ask the GNSO Subsequent Procedures PDP to include this recommendation in its work (https://www.icann.org/resources/board-material/resolutions-2018-06-23-en#1.g).</t>
  </si>
  <si>
    <t>RSSAC038: RSSAC Advisory on a Proposed Governance Model for the DNS Root Server System R-1</t>
  </si>
  <si>
    <t>RSSAC038: RSSAC Advisory on a Proposed Governance Model for the DNS Root Server System R-2</t>
  </si>
  <si>
    <t>RSSAC038: RSSAC Advisory on a Proposed Governance Model for the DNS Root Server System R-3</t>
  </si>
  <si>
    <t>RSSAC037: A Proposed Governance Model for the DNS Root Server System</t>
  </si>
  <si>
    <t>On 28 October 2017, the Board issued a letter to the SSR2 Review Team instructing the team to pause all work related to the review, excepting only planned engagement meetings at ICANN 60 (https://www.icann.org/en/system/files/correspondence/crocker-to-ssr2-28oct17-en.pdf). On 7 June 2018 ICANN Org announced the formal restart of the SSR2 Review with four additional Review Team members (https://www.icann.org/news/announcement-2-2018-06-07-en).</t>
  </si>
  <si>
    <t>Completion letter sent to Board on 12 June 2018 (https://www.icann.org/en/system/files/correspondence/namazi-to-chalaby-12jun18-en.pdf)</t>
  </si>
  <si>
    <t>The ICANN organization understands SAC058 Recommendation 3 to mean that the ICANN community should seek to identify validation techniques to be used by registrars and registries for validating registration data. On 23 June 2018, the Board accepted this advice and directed the CEO or his designee to implement the advice (https://www.icann.org/resources/board-material/resolutions-2018-06-23-en#1.g).</t>
  </si>
  <si>
    <t>The adoption of this language is complete and extends beyond the ICANN community in which the ICANN WHOIS Expert Working Group (EWG), the Application Guidebook, the New gTLD Base Registry Agreement and the 2013 Registrar Accreditation Agreement incorporate terminology used within SAC058.</t>
  </si>
  <si>
    <t>The ICANN org understands that this statement is the RSSAC036: RSSAC Statement on the Draft Final Report of the Second Organizational Review of the RSSAC. As this item will be considered via the Public Comment process, there is no action for the ICANN Board. This understanding was sent to the RSSAC on 19 July 2018.</t>
  </si>
  <si>
    <t>SAC102</t>
  </si>
  <si>
    <t>https://www.icann.org/en/system/files/files/sac-102-en.pdf</t>
  </si>
  <si>
    <t>SAC102: SSAC Comment on the Updated Plan for Continuing the Root KSK Rollover</t>
  </si>
  <si>
    <t>RSSAC040</t>
  </si>
  <si>
    <t>https://www.icann.org/en/system/files/files/rssac-040-07aug18-en.pdf</t>
  </si>
  <si>
    <t>RSSAC040: Recommendations on Anonymization Processes for Source IP Addresses Submitted for Future Analysis R-1</t>
  </si>
  <si>
    <t>Recommendation 1: Root Server Operators should consider the advantages and disadvantages of harmonization of anonymization for DITL Data. RSOs need to decide whether to pursue harmonization of anonymization data that comes from multiple operators, particularly the DITL data. That decision needs to include consideration of the advantages and disadvantages from the standpoint of the RSO, of the users of the RSS, and of researchers looking at the anonymized data. Harmonization using mixing full addresses or bit-by-bit will help the research community correlate sources of DNS queries across datasets that are collected from different RSOs. However, full harmonization inherently relies on sharing a secret value that will invalidate the anonymization if it is later revealed. Even if the RSOs decide not to harmonize with sharing of secret values, harmonizing the method used can help RSOs choose an anonymization strategy, and simplify understanding the properties of the data for those who use data from multiple RSOs.</t>
  </si>
  <si>
    <t>RSSAC040: Recommendations on Anonymization Processes for Source IP Addresses Submitted for Future Analysis R-2</t>
  </si>
  <si>
    <t>Recommendation 2: Each RSO should consider the anonymization procedures in this document individually. Any of the proposals given in Section 4 of this document can be used as the anonymization specification for IP addresses, depending on the policy of the party doing the anonymizing.</t>
  </si>
  <si>
    <t>RSSAC040: Recommendations on Anonymization Processes for Source IP Addresses Submitted for Future Analysis R-3</t>
  </si>
  <si>
    <t>Recommendation 3: Autonomous System (AS) numbers of original addresses should be made available with the anonymized data if the origin AS is sufficiently general that it does not unnecessarily expose data that should have been anonymized. It should be possible for an operator to publish a machine-readable table that maps the anonymized addresses to the AS of the original data. Such a table should have a timestamp for when the mapping was made due to AS values changing over time.</t>
  </si>
  <si>
    <t>RSSAC039</t>
  </si>
  <si>
    <t>https://www.icann.org/en/system/files/files/rssac-039-07aug18-en.pdf</t>
  </si>
  <si>
    <t>RSSAC039: RSSAC Statement Regarding ICANN's Updated KSK Rollover Plan R-1</t>
  </si>
  <si>
    <t>RSSAC has heard from some members of the technical community that have expressed concern that an increase in traffic from misconfigured resolvers may occur after the October 11th, 2018 date in the rollover plan. RSSAC is not aware of any method able to estimate such a potential load increase. However, RSSAC believes that there is little risk of this occurring and that there will be no impact to the stability of the RSS even if such a load increase occurs.</t>
  </si>
  <si>
    <t>RSSAC039: RSSAC Statement Regarding ICANN's Updated KSK Rollover Plan R-2</t>
  </si>
  <si>
    <t>The KSK rollover back out plan was written in July of 2016, updated in April of 2018, and may become a critical procedure that needs to be invoked immediately in case of KSK rollover failure. This document, its procedures and triggers should be reviewed by all parties in the rollover (RSOs, RZERC, and IANA) to ensure it remains adequate and implementable. RSSAC pledges that all of the RSOs will be prepared to participate in monitoring and measuring to ensure adequate data is available upon which a rollback decision can be made.</t>
  </si>
  <si>
    <t>The ICANN org understands RSSAC038 Recommendation 3 is for the ICANN Board and community to implement the final version of the Model for implementation based on RSSAC037 based upon the principles of accountability, transparency, sustainability, and service integrity. ICANN sent this understanding to the RSSAC for review on 24 July 2018. ICANN received confirmation of understanding on 17 August 2018.</t>
  </si>
  <si>
    <t>The ICANN org understands that this is a detailed proposal of a governance model for the DNS Root Server System. The ICANN org understands the proposal document itself does not contain any recommendation items for the ICANN Board. There is no action for the ICANN Board for RSSAC037 (https://www.icann.org/en/system/files/files/rssac-037-15jun18-en.pdf). ICANN sent this understanding to the RSSAC for review on 24 July 2018. ICANN received confirmation of understanding on 17 August 2018.</t>
  </si>
  <si>
    <t>The ICANN organization understands that this is a high-level summary of the outcomes of the Root Server System Advisory Committee (RSSAC) sixth workshop held from 1 May 2018 to 3 May 2018. There is no action for the ICANN Board. This understanding was sent to the RSSAC on 16 May 2018. ICANN received confirmation of understanding on 17 August 2018.</t>
  </si>
  <si>
    <t>The ICANN org understands that RSSAC033 is the RSSAC's statement on the distinction between RSSAC and Root-Ops. The RSSAC is providing this document to help explain the differences between the two functional bodies, as confusion between the two has been noted. The document is informational only and there is no action for the ICANN Board. This understanding was sent to the RSSAC on 5 June 2018. ICANN received confirmation of understanding on 17 August 2018.</t>
  </si>
  <si>
    <t>The ICANN org understands this is the RSSAC's Feedback on the Independent Review of the Root Server System Advisory Committee (RSSAC) Assessment Report for Public Consultation. The RSSAC requests that the independent examiner reviews their stated concerns and applies them in the formulation of independent examiner's recommendations. There is no action for the ICANN Board. This understanding was sent to the RSSAC on 24 April 2018. ICANN received confirmation of understanding on 17 August 2018.</t>
  </si>
  <si>
    <t>The ICANN org understands RSSAC040 Recommendation 1 is for the Root Server Operators to consider the advantages and disadvantages of harmonization of anonymization for DITL Data. There is no action for the ICANN Board. The RSSAC confirmed this understanding on 17 September 2018.</t>
  </si>
  <si>
    <t>The ICANN org understands RSSAC040 Recommendation 2 is for each RSO to consider anonymization procedures in RSSAC040 individually. There is no action for the ICANN Board. This understanding was sent to the RSSAC on 7 September 2018.</t>
  </si>
  <si>
    <t>The ICANN org understands RSSAC040 Recommendation 3 is for Autonomous System (AS) numbers of original addresses should be made available with the anonymized data if the origin AS is sufficiently general that it does not unnecessarily expose data that should have been anonymized. There is no action for the ICANN Board. The RSSAC confirmed this understanding on 17 September 2018.</t>
  </si>
  <si>
    <t>The ICANN org understands the RSSAC has heard from some members of the technical community that have expressed concern that an increase in traffic from misconfigured resolvers may occur after the October 11th, 2018 date in the rollover plan. ICANN org also understands the RSSAC is not aware of any method able to estimate such a potential load increase and that the RSSAC believes that there is little risk of this occurring and that there will be no impact to the stability of the RSS even if such a load increase occurs. There is no action for the ICANN Board. The RSSAC confirmed this understanding on 17 September 2018.</t>
  </si>
  <si>
    <t>ICANN org understands the RSSAC advises the KSK rollover back out plan should be reviewed by all parties in the rollover (RSOs, RZERC, and IANA) to ensure it remains adequate and implementable. There is no action for the ICANN Board. The RSSAC confirmed this understanding on 17 September 2018.</t>
  </si>
  <si>
    <t>RSSAC041</t>
  </si>
  <si>
    <t>https://www.icann.org/en/system/files/files/rssac-041-05oct18-en.pdf</t>
  </si>
  <si>
    <t>RSSAC041: RSSAC Advisory on Organizational Reviews (R-1)</t>
  </si>
  <si>
    <t>The ICANN organization should, with sufficient detail, define an ICANN organizational review. This definition should be documented and available to the community. Details should be crisp and tight in order to ensure complete clarity of scope.</t>
  </si>
  <si>
    <t>RSSAC041: RSSAC Advisory on Organizational Reviews (R-2)</t>
  </si>
  <si>
    <t>The ICANN organization should document the intent of the organizational review, what information it hopes to obtain, and how that information will be used.</t>
  </si>
  <si>
    <t>RSSAC041: RSSAC Advisory on Organizational Reviews (R-3)</t>
  </si>
  <si>
    <t>The ICANN organization should continue to use its RFP process to select the IE. The process should be modified to ensure that the IE are experts in assessment frameworks and methodologies and that they are not from the ICANN community.</t>
  </si>
  <si>
    <t>RSSAC041: RSSAC Advisory on Organizational Reviews (R-4)</t>
  </si>
  <si>
    <t>When an organizational review begins, the ICANN organization should ensure there are actionable checkpoints in place to ensure that the organizational review is meeting contractual obligations. Depending on the outcome of each checkpoint, the ICANN organization should take appropriate action to ensure contractual compliance.</t>
  </si>
  <si>
    <t>RSSAC041: RSSAC Advisory on Organizational Reviews (R-5)</t>
  </si>
  <si>
    <t>At the conclusion of any organizational review, the ICANN organization should report on how the process transpired. If there are any lessons learned from the organizational review, the ICANN organization should demonstrate how the process will be modified.</t>
  </si>
  <si>
    <t>SAC103</t>
  </si>
  <si>
    <t>https://www.icann.org/en/system/files/files/sac-103-en.pdf</t>
  </si>
  <si>
    <t>SAC103: SSAC Response to the new gTLD Subsequent Procedures Policy Development Process Working Group Initial Report</t>
  </si>
  <si>
    <t>This is an advisory to the ICANN Board, the ICANN Organization staff, the ICANN community, and, more broadly, the Internet community from the ICANN Security and Stability Advisory Committee (SSAC) about the new gTLD Subsequent Procedures Policy Development Process Working Group Initial Report. This report is organized by subject matter and includes regular references to the specific questions and preliminary recommendations given in the new gTLD Subsequent Procedures PDP WG Initial Report. Each section begins with a listing of relevant questions and/or preliminary recommendations from the Initial Report then follows with the SSAC's comment. In this report the SSAC limits its advice to its scope and role.</t>
  </si>
  <si>
    <t>SAC104</t>
  </si>
  <si>
    <t>https://www.icann.org/en/system/files/files/sac-104-en.pdf</t>
  </si>
  <si>
    <t>SAC104: SSAC Comment on Initial Report of the Temporary Specification for gTLD Registration Data Expedited Policy Development Process</t>
  </si>
  <si>
    <t>On 21 November 2018, ICANN opened a public comment proceeding to obtain input on the Initial Report of the Temporary Specification for gTLD Registration Data Expedited Policy Development Process (EPDP). The SSAC welcomes this opportunity to provide input. We thank the EPDP team for its hard work in delivering such a substantive report. A new mandatory mechanism for collecting public comment was implemented for the purpose of this EPDP: an online poll that asks respondents specific questions about each recommendation in the report. This was meant to provide easy collation of responses from the public. The SSAC has submitted feedback through the form. However, we have found that the form limited our ability to provide comment. The SSAC therefore asks that the EPDP members consider comments in this document, and we would like your assurance that the below will be taken into account and incorporated into the Final Report as appropriate.</t>
  </si>
  <si>
    <t>SAC101v2</t>
  </si>
  <si>
    <t>https://www.icann.org/en/system/files/files/sac-101-v2-en.pdf</t>
  </si>
  <si>
    <t>SAC101v2: SSAC Advisory Regarding Access to Domain Name Registration Data (R-3)</t>
  </si>
  <si>
    <t>The ICANN Board and EPDP policy-makers should ensure that security practitioners and law enforcement authorities have access to domain name contact data, via RDDS, to the full extent allowed by applicable law.</t>
  </si>
  <si>
    <t>SAC101v2: SSAC Advisory Regarding Access to Domain Name Registration Data (R-4)</t>
  </si>
  <si>
    <t>The initiation of charges for RDS access, or any significant future changes in fees for RDDS access, must include a formal assessment of user impacts and the security and stability impacts, and be conducted as part of a formal Policy Development Process (PDP).</t>
  </si>
  <si>
    <t>SAC101v2: SSAC Advisory Regarding Access to Domain Name Registration Data (R-5)</t>
  </si>
  <si>
    <t>The SSAC reiterates Recommendation 2 from SAC061: "The ICANN Board should ensure that a formal security risk assessment of the registration data policy be conducted as an input into the Policy Development Process. A separate security risk assessment should also be conducted regarding the implementation of the policy." These assessments should be incorporated in PDP plans at the GNSO.</t>
  </si>
  <si>
    <t>SAC101v2: SSAC Advisory Regarding Access to Domain Name Registration Data (R-6)</t>
  </si>
  <si>
    <t>The ICANN Board should direct the ICANN Organization to work to ensure that all methods of access to RDDS data provide an equivalent response to the same query.</t>
  </si>
  <si>
    <t>SAC101v2: SSAC Advisory Regarding Access to Domain Name Registration Data (R-7)</t>
  </si>
  <si>
    <t>The ICANN Board should direct the ICANN Organization to work to ensure that RDDS access is provided in a measurable and enforceable framework, which can be understood by all parties.</t>
  </si>
  <si>
    <t>The ICANN org understands that this statement is the SAC104: SSAC Comment on Initial Report of the Temporary Specification for gTLD Registration Data Expedited Policy Development Process. As this item will be considered via the Public Comment process, there is no action for the ICANN Board. This understanding was sent to the SSAC on 3 January 2019.</t>
  </si>
  <si>
    <t>SAC051: SSAC Report on WHOIS Terminology and Structure (R-2)</t>
  </si>
  <si>
    <t>The ICANN Organization understands RSSAC018 is RSSAC's statement congratulating the IANA Stewardship Transition Coordination Group and the CCWG on the Transmission of the ICG and CCWG-Accountability proposals to the NTIA and that there are no actionable items for the ICANN Board. This understanding was sent to the RSSAC for review on 16 February 2017. This understanding was confirmed by the RSSAC on 18 May 2017.</t>
  </si>
  <si>
    <t>The ICANN organization understands RSSAC015 is RSSAC's comment detailing that the RSSAC has no position on the CCWG Proposal on ICANN Accountability Enhancements and that there are no actionable items for the ICANN Board. This understanding was sent to the RSSAC for review on 16 February 2017. This understanding was confirmed by the RSSAC on 18 May 2017.</t>
  </si>
  <si>
    <r>
      <rPr>
        <b/>
        <u/>
        <sz val="11"/>
        <rFont val="Calibri"/>
        <family val="2"/>
        <scheme val="minor"/>
      </rPr>
      <t>Phase 5 | Close</t>
    </r>
    <r>
      <rPr>
        <sz val="11"/>
        <rFont val="Calibri"/>
        <family val="2"/>
        <scheme val="minor"/>
      </rPr>
      <t>: Implementation complete or the Item contains no action for the Board and is pending confirmation by the ICANN Board.</t>
    </r>
  </si>
  <si>
    <r>
      <rPr>
        <b/>
        <u/>
        <sz val="11"/>
        <rFont val="Calibri"/>
        <family val="2"/>
        <scheme val="minor"/>
      </rPr>
      <t>Phase 4 | Implement</t>
    </r>
    <r>
      <rPr>
        <b/>
        <sz val="11"/>
        <rFont val="Calibri"/>
        <family val="2"/>
        <scheme val="minor"/>
      </rPr>
      <t>:</t>
    </r>
    <r>
      <rPr>
        <sz val="11"/>
        <rFont val="Calibri"/>
        <family val="2"/>
        <scheme val="minor"/>
      </rPr>
      <t> ICANN has determined that the advice item will be implemented.  ICANN will be reaching out to the Advice Provider with implementation updates.</t>
    </r>
  </si>
  <si>
    <r>
      <rPr>
        <b/>
        <u/>
        <sz val="11"/>
        <rFont val="Calibri"/>
        <family val="2"/>
        <scheme val="minor"/>
      </rPr>
      <t>Phase 2 | Understand</t>
    </r>
    <r>
      <rPr>
        <b/>
        <sz val="11"/>
        <rFont val="Calibri"/>
        <family val="2"/>
        <scheme val="minor"/>
      </rPr>
      <t xml:space="preserve">: </t>
    </r>
    <r>
      <rPr>
        <sz val="11"/>
        <rFont val="Calibri"/>
        <family val="2"/>
        <scheme val="minor"/>
      </rPr>
      <t>ICANN is working to understand the advice. ICANN will be reaching out to the Advice Provider to ensure a mutual understanding of any actionable items contained in the advice.</t>
    </r>
  </si>
  <si>
    <r>
      <rPr>
        <b/>
        <u/>
        <sz val="11"/>
        <rFont val="Calibri"/>
        <family val="2"/>
        <scheme val="minor"/>
      </rPr>
      <t>Phase 1 | Receive &amp; Acknowledge</t>
    </r>
    <r>
      <rPr>
        <b/>
        <sz val="11"/>
        <rFont val="Calibri"/>
        <family val="2"/>
        <scheme val="minor"/>
      </rPr>
      <t>:</t>
    </r>
    <r>
      <rPr>
        <sz val="11"/>
        <rFont val="Calibri"/>
        <family val="2"/>
        <scheme val="minor"/>
      </rPr>
      <t xml:space="preserve"> ICANN has received a new Advice Document and will reach out to the Advice Provider to confirm receipt of the document.</t>
    </r>
  </si>
  <si>
    <t>No changes should be made to the current naming scheme used in the root server system until more studies have been conducted.</t>
  </si>
  <si>
    <t>Conduct studies to understand the current behavior of DNS resolvers and how each naming scheme discussed in this document would affect these behaviours.</t>
  </si>
  <si>
    <t>Conduct a study to understand the feasibility and impact of node re-delegation attacks.</t>
  </si>
  <si>
    <t>In this Advisory the Security and Stability Advisory Committee (SSAC) addresses the following topics: - Terminology and definitions relating to DNSSEC key rollover in the root zone; - Key management in the root zone; - Motivations for root zone KSK rollover; - Risks associated with root zone KSK rollover; - Available mechanisms for root zone KSK rollover; - Quantifying the risk of failed trust anchor update; and - DNS response size considerations.</t>
  </si>
  <si>
    <t>SAC070: Advisory on the Use of Static TLD / Suffix Lists (R-5)</t>
  </si>
  <si>
    <t>IANA should host a PSL containing information about the domains within the registries with which IANA has direct communication. Such a PSL would be authoritative for those domains. Such a list should include, at a minimum, all TLDs in the IANA root zone.</t>
  </si>
  <si>
    <t>SAC070: SSAC Advisory on the Use of Static TLD/Suffix Lists (R-3)</t>
  </si>
  <si>
    <t>To close the knowledge gap between registries and popular PSL maintainers, ICANN and the Mozilla Foundation should collaboratively create informational material that can be given to TLD registry operators about the Mozilla PSL.</t>
  </si>
  <si>
    <t>SAC065: SSAC Advisory on DDoS Attacks Leveraging DNS Infrastructure (R-1)</t>
  </si>
  <si>
    <t>ICANN should help facilitate an Internet-wide community effort to reduce the number of open resolvers and networks that allow network spoofing.</t>
  </si>
  <si>
    <t>SAC064: SSAC Advisory on DNS "Search List" Processing (R-2)</t>
  </si>
  <si>
    <t>The SSAC recommends ICANN staff to work with the DNS community and the IETF to encourage the standardization of search list processing behavior.</t>
  </si>
  <si>
    <t>SAC062: SSAC Advisory Concerning the Mitigation of Name Collision Risk (R-1)</t>
  </si>
  <si>
    <t>ICANN should work with the wider Internet community, including at least the IAB and the IETF, to identify (1) what strings are appropriate to reserve for private namespace use and (2) what type of private namespace use is appropriate (i.e., at the TLD level only or at any additional lower level).</t>
  </si>
  <si>
    <t>SAC046: Report of the Security and Stability Advisory Committee on Root Scaling (R-4)</t>
  </si>
  <si>
    <t>ICANN should update its "Plan for Enhancing Internet Security, Stability, and Resiliency," to include actual measurement, monitoring, and datasharing capability of root zone performance, in cooperation with RSSAC and other root zone management participants to define the specific measurements, monitoring, and data sharing framework.</t>
  </si>
  <si>
    <t>SAC045: Invalid Top Level Domain Queries at the Root Level of the Domain Name System (R-6)</t>
  </si>
  <si>
    <t>Reference Number</t>
  </si>
  <si>
    <t>SAC105</t>
  </si>
  <si>
    <t>https://www.icann.org/en/system/files/files/sac-105-en.pdf</t>
  </si>
  <si>
    <t>SAC105: The DNS and the Internet of Things: Opportunities, Risks, and Challenges</t>
  </si>
  <si>
    <t>The ICANN org understands that the aim of SAC105: The DNS and the Internet of Things: Opportunities, Risks, and Challenges is to trigger and facilitate dialogue in the broader ICANN community. The ICANN org understands that SAC105 does not contain any recommendations nor does it solicit any actions from the ICANN Community or Board and therefore the item will be considered closed. This understanding was sent to the SSAC on 3 June 2019.</t>
  </si>
  <si>
    <t>RSSAC042</t>
  </si>
  <si>
    <t>https://www.icann.org/en/system/files/files/rssac-042-17may19-en.pdf</t>
  </si>
  <si>
    <t>RSSAC042: RSSAC Statement on Root Server Operator Independence</t>
  </si>
  <si>
    <t>Principle 10 of RSSAC037 states, "RSOs must be autonomous and independent," and this must be preserved in future RSS governance models. RSOs must remain independent from each other as well as from any overarching organization, government, or community. This serves to prevent capture of the RSS by an entity that may diverge from the guiding principles of the RSS as set forth in RSSAC037. This document illustrates important aspects of Root Server Operator (RSO) independence: organizational independence, financial independence, architecture and engineering design, and network operations and administration. RSO independence is a vital quality of the RSS that must be preserved for the purposes recognized in this publication and to ensure the stability, security, and resilience of the DNS.</t>
  </si>
  <si>
    <t>At GDD Industry Summit 2019 in Bangkok in May 2019 (https://www.icann.org/gddsummit), a session on Credential Management Lifecycle was conducted. A team of community experts presented an educational material that was shared with the SSAC prior to the session for input and guidance. A community wiki space has been established for the community to share good practices in credential management. The sharing of the good practices and community awareness will continue with the participation of the community.</t>
  </si>
  <si>
    <t>Closure notification letter sent to the Board on 23 April 2018 (https://www.icann.org/en/system/files/correspondence/davies-to-chalaby-23apr18-en.pdf). RSSAC notified via ARR Tool as well.</t>
  </si>
  <si>
    <t>The ICANN organization understands that SAC064 R-2 means that the SSAC recommends that ICANN organization work with the DNS community and the IETF to encourage the standardization of search list processing behavior, beginning with the submission of an Internet-Draft to the IETF and advocating for its standardization within the IETF process. Updates to RFC 1535 and other RFCs related to this topic should be included within the Internet-Draft. On 24 June 2017, the ICANN Board accepted this advice and directed the ICANN organization to implement per the ICANN organization's recommendation (https://www.icann.org/resources/board-material/resolutions-2017-06-24-en#2.b).</t>
  </si>
  <si>
    <t>RSSAC043</t>
  </si>
  <si>
    <t>https://www.icann.org/en/system/files/files/rssac-043-04jun19-en.pdf</t>
  </si>
  <si>
    <t>RSSAC043: Report from the RSSAC April 2019 Workshop</t>
  </si>
  <si>
    <t>The Root Server System Advisory Committee (RSSAC) held its seventh workshop from April 23 to 25, 2019, hosted by Verisign, Inc. and supported by the Internet Corporation for Assigned Names and Numbers (ICANN). Twelve root server operator (RSO) organizations, three liaisons to the RSSAC, and four RSSAC Caucus members attended the workshop. The primary purpose of this workshop was to advance the work of Root Server System (RSS) Metrics Work Party. The RSSAC also discussed several matters related to its proposed governance model for the RSS from RSSAC037. This document contains a high-level summary of these activities.</t>
  </si>
  <si>
    <t>The Internet of Things (IoT) promises to enhance our daily lives by seamlessly and autonomously sensing and acting upon our physical environment through tens of billions of connected devices. While this makes the IoT vastly different from traditional Internet applications like email and web browsing, we expect that a significant number of IoT deployments will use the DNS to locate remote services that they need, for instance to enable telemetry data transmission and collection for monitoring and analysis of sensor data. In this report, the SSAC provides a discussion on the interplay between the DNS and the IoT, arguing that the IoT represents both an opportunity and a risk to the DNS. It is an opportunity because the DNS provides functions and data that can help make the IoT more secure, stable, and transparent, which is critical given the IoT's interaction with the physical world. It is a risk because various measurement studies suggest that IoT devices may stress the DNS, for instance, because of complex DDoS attacks carried out by botnets that grow to hundreds of thousands or in the future millions of infected IoT devices within hours. We also identify and discuss five challenges for the DNS and IoT industries (e.g., DNS and IoT operators and software developers) to address these opportunities and risks, for instance by making the DNS’s security functions (e.g., response verification and encryption) available on popular IoT operating systems and by developing a shared system that allows different DNS operators to automatically and continually exchange data on IoT botnet activity. Unlike typical SSAC publications, the aim of this report is to trigger and facilitate dialogue in the broader ICANN community. We therefore provide a tutorial-style discussion that is more forward looking than operational in nature. Our discussion partly falls within ICANN’s and SSAC’s remit, but also goes beyond it, for instance, because the challenges we identify will take a wider range of players to address. We explicitly do not provide any recommendations and do not solicit any actions from the ICANN community or Board.</t>
  </si>
  <si>
    <t>The ICANN org understands RSSAC042 illustrates important aspects of Root Server Operator (RSO) independence: organizational independence, financial independence, architecture and engineering design, and network operations and administration. RSO independence is a vital quality of the RSS that must be preserved for the purposes recognized in this publication and to ensure the stability, security, and resilience of the DNS. As RSSAC042 does not contain any recommendations for the ICANN Board, the ICANN Org understands that there is no action for the ICANN Board and the item is closed. ICANN sent this understanding to the RSSAC for review on 11 Jun 2019.</t>
  </si>
  <si>
    <t>SAC101v2: SSAC Advisory Regarding Access to Domain Name Registration Data (R-2B)</t>
  </si>
  <si>
    <t>The ICANN Board should direct the ICANN Organization to work with the ICANN Community to: B) clarify current expectations for the use of rate limiting under existing policy and agreements.</t>
  </si>
  <si>
    <t>SAC101v2: SSAC Advisory Regarding Access to Domain Name Registration Data (R-2A)</t>
  </si>
  <si>
    <t>The ICANN Board should direct the ICANN Organization to work with the ICANN Community to: A) develop policy with clearly defined uniform purposes for RDDS rate-limiting and corresponding service level agreement requirements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</si>
  <si>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2A suggests that the Board direct ICANN org to work with the community to 'develop policy with clearly defined uniform purposes for RDDS rate-limiting and corresponding service level agreement requirements.' As policy is developed by the community and this topic is in the work plan for the EPDP Phase 2, the Board notes this advice and refers to the GNSO Council as the manager of PDPs. In taking this action, the Board also notes that in the Annex to the Temporary Specification for gTLD Registration Data, the Board asked that the topic of rate limit be discussed and resolved by the community as quickly as possible."</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</si>
  <si>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three suggests that the 'Board and EPDP policy-makers should ensure that security practitioners and law enforcement authorities have access to domain name contact data, via RDDS, to the full extent allowed by applicable law.' As this is a policy matter and the topic is in the work plan for the EPDP Phase 2, the Board notes this advice and refers to the GNSO Council as the manager of PDPs."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</si>
  <si>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five reiterates Recommendation 2 from SAC061 and suggests that 'The ICANN Board should ensure that a formal security risk assessment of the registration data policy be conducted as an input into the Policy Development Process. A separate security risk assessment should also be conducted regarding the implementation of the policy.' The advice further suggests that 'These assessments should be incorporated in PDP plans at the GNSO.' As the advice suggests that the assessments be incorporated into PDP plans and the GNSO is the manager of PDPs, the Board notes and refers this advice to the GNSO Council."</t>
  </si>
  <si>
    <t>The ICANN org understands RSSAC041 Recommendation 5 to mean that at the conclusion of every organizational review, the ICANN org should report on how the process transpired. The ICANN org should demonstrate how the process will be modified if there are any lessons learned from the organizational review. The RSSAC confirmed this understanding on 13 June 2019.</t>
  </si>
  <si>
    <t>The ICANN org understands that this statement is the SAC103: SSAC Response to the new gTLD Subsequent Procedures Policy Development Process Working Group Initial Report. As this item will be considered via the Public Comment process, there is no action for the ICANN Board. This understanding was sent to the SSAC on 1 November 2018.</t>
  </si>
  <si>
    <t>On 13 May 2018, the ICANN Board requested the SSAC to provide advice to the Board on the "Updated Plan for Continuing the Root KSK Rollover." This comment represents the SSAC’s response to that request.</t>
  </si>
  <si>
    <t>This recommendation is part of Version 1 of SAC101. ICANN closed recommendations under Version 1 on 12 December 2018 upon receipt of Version 2. As stated by the SSAC in SAC101v2, "Version 2 of SAC101 was published to reflect evolving circumstances related to ICANN’s Temporary Specification for gTLD Registration Data, and the ongoing Expedited Policy Development Process (EPDP) on the Temporary Specification for gTLD Registration Data. Version 1 of SAC101 has been retired and version 2 is authoritative."</t>
  </si>
  <si>
    <t>RSSAC and Root-Ops are names for two separate communities that relate to the Internet’s DNS Root Server System. They have different missions and scopes. RSSAC provides this document to help explain the differences between the two functional bodies, as confusion between the two has been noted.</t>
  </si>
  <si>
    <t>The SSAC welcomes this opportunity to provide input on the issues related to root scaling. The SSAC understands the working group’s request on 14 September 2017 to be: 1. whether the limitations on delegations per annum (1000 / year) could be revisited given the results of the Continuous Data-driven Analysis of Root Stability (CDAR) study and if so, what guidance can the SSAC provide to maintain the security and stability of the root; 2. suggestions on ways that might mitigate potential issues in the event the working group recommends to increase the maximum annual delegation rate; and 3. inputs on the total number of TLDs that could be delegated without negative impact to root server performance.</t>
  </si>
  <si>
    <t>The ICANN org understands that SAC100 is the SSAC's response to the 14 September 2017 request from the New gTLD Subsequent Procedures Policy Development Process Working Group regarding root scaling. The SSAC's response contains four recommendations to the Working Group based on the review of past SSAC advisories on root scaling (SAC042, SAC046), reports on root scaling (Root Scaling Study Team Report, TNO’s Root Scaling Study, ICANN’s Summary Report) and the CDAR study. There is no action for the ICANN Board. This understanding was sent to the SSAC for review on 3 January 2018. ICANN received confirmation of understanding on 18 January 2018.</t>
  </si>
  <si>
    <t>Response from the SSAC to the IDN Guidelines Working Group (WG) regarding the WG's 27 Jul 2017 letter that raised a question around “not-authoritative” records constrained to comply with IDNA2008 by the IDN Guidelines. The SSAC recommends that for normal infrastructure records and other records identifying hosts: It should be either: 1) a traditional label, ASCII letters, digits, and the hyphen with the further restrictions that a hyphen cannot appear at the beginning or end of the string or adjacent to another hyphen, or 2) a valid A-label complying with RFCs 5890, 5891, 5892, 5893 (also known as IDNA2008) and their successors, and not in any way dependent on mapping These records should be used without delegated variants, other variations, and, insofar as one can control it, any infrastructure records that create a referral, such as CNAME or DNAME records pointing into or out of the Fully Qualified Domain Name, even if the DNS protocol or other procedures allows those mechanisms.</t>
  </si>
  <si>
    <t>The ICANN org understands that SAC099 is a response from the SSAC to the IDN Guidelines Working Group (WG) regarding the WG's 27 Jul 2017 letter that raised a question around “not-authoritative” records constrained to comply with IDNA2008 by the IDN Guidelines. The IDN Implementations Guidelines WG has opened a second public comment to get general feedback as well as the response to some specific queries: https://www.icann.org/public-comments/idn-guidelines-2017-10-19-en. There is no action for the ICANN Board. This understanding was sent to the SSAC for review on 1 December 2017. ICANN received confirmation of understanding on 18 January 2018.</t>
  </si>
  <si>
    <t>The SSAC sent a letter (https://www.icann.org/en/system/files/correspondence/faltstrom-to-icann-board-03oct17-en.pdf) to the ICANN Board on 3 October 2017, regarding the Security, Stability and Resiliency of the DNS Review (SSR2) and submitted advice to the Board on 4 October 2017 on the same topic. The SSAC has serious concerns that the SSR2 effort may fail bringing a consequential loss of credibility in the accountability processes of ICANN and its community. The SSAC believes that the existing composition, structure, and processes of the SSR2 Review Team lack the necessary effectiveness to achieve the desired results. SSAC recommendation: The ICANN Board of Directors and the ICANN community should take immediate action to temporarily halt the SSR2 review and produce a detailed plan before resuming work.</t>
  </si>
  <si>
    <t>Recommendation 4: Study reducing the priming response size. When considering the priming response under DNSSEC, the scheme explained in Section 5.6 generated the smallest possible size, as expected. However, some implementations would become brittle if this naming scheme was adopted. Future work in this area could include modeling and proposing protocol changes to support this configuration, noting that the total cost shown by such a model might exceed the accompanying total benefit. RSSAC should study having a specific upper limit on the size of priming responses where the query has DO=1. Research to reduce the response size might consider: ● Choosing a naming scheme with a single root server name ● Testing the consequences of all large responses having the TC bit set ● Backward-compatible protocol enhancements using EDNS0 to support a priming specific single signature over the entire priming set (NS, A, AAAA, DNSKEYs). Further, more speculative studies about how to reduce the response size might include: ● Using different cryptographic algorithms ● Advertising what is expected in the Additional section (this would require modifying the DNS protocol) ● Having a single key for the root zone instead of the current KSK + ZSK scheme ● Effects of leaving the Additional section in priming responses empty</t>
  </si>
  <si>
    <t>The fundamental recommendation of the RSSAC is to not change the current root server system naming scheme until the studies listed in section 7.2 can be completed. However, during the preparation of this document, the RSSAC Caucus Root Server Naming Work Party also made some observations that could be considered as recommendations based on particular outcomes in the further studies, and based on the risk analysis in Section 6. If node re-delegation attacks pose a serious risk that needs to be mitigated, the following seem reasonable to consider: • The root server addresses should be signed with DNSSEC to enable a resolver to authenticate resource records within the priming response. The root server addresses should be signed in a way that reduces the potential for operational breakage. • Because the root server IP address information and the root zone are closely correlated, both sets of information should continue to be hosted on the same servers. This can be done using delegation or including the root server names in the root zone. All information necessary to validate the root-servers’ A/AAAA RRsets and the root zone should be hosted on the root servers. • Among the various options considered in this document, moving the root server names to the root zone (5.3), or adding a new TLD under the root zone (5.4) are both viable options that would result in signing the root server addresses. Additional studies are needed to determine which of these options, if any, would be more favorable than the other in practice.</t>
  </si>
  <si>
    <t>The SSAC recommends that the ICANN Board suggest to ICANN Staff to consider revising the CZDS system to address the problem of subscriptions terminating automatically by default, for example by allowing subscriptions to automatically renew by default. This could include an option allowing a registry operator to depart from the default on a per-subscriber basis, thereby forcing the chosen subscriber to reapply at the end of the current term. The CZDS should continue to provide registry operators the ability to explicitly terminate a problematic subscriber’s access at any time.</t>
  </si>
  <si>
    <t>Phase 4 | Deferred</t>
  </si>
  <si>
    <t>On 2 Nov 2017, the ICANN Board directed the ICANN org to engage with gTLD and ccTLD communities on the findings and recommendations in SAC095 in addition to requesting that the ccNSO and GNSO integrate conformance with IDNA2008 and its successor into their relevant policies so as to safeguard security, stability, resiliency and interoperability of domain names (see: https://www.icann.org/resources/board-material/resolutions-2017-11-02-en#1.e). IDN ccTLD Fast Track process already limits labels at top level to IDNA2008 which does not allow for emojis (see https://www.icann.org/en/system/files/files/idn-cctld-implementation-plan-28mar19-en.pdf). Further, GNSO is considering limiting the TLDs to IDNA2008 (through the use of Root Zone Label Generation Rules) for the subsequent procedures for the gTLDs. The policy work is still under development by the community. Limiting TLDs to Root Zone LGRs is also recommended in the recent recommendations for IDN variant TLDs published at https://www.icann.org/resources/pages/idn-variant-tld-implementation-2018-07-26-en and adopted by the ICANN Board at ICANN64 for further consideration by GNSO and ccNSO. Finally the recent work on technical use of Root Zone LGR by the study group also recommends the same: see recommendations 1 and 2 in the report at https://www.icann.org/en/system/files/files/recommendations-rz-lgr-14may19-en.pdf. Further implementation of this item is deferred as of 30 June 2019 pending external activity. ICANN org will take up further work once the GNSO and ccNSO have considered these items as part of their policy development work.</t>
  </si>
  <si>
    <t>On 23 June 2018, the Board accepted this advice and noted that implementation has been completed (https://www.icann.org/resources/board-material/resolutions-2018-06-23-en#1.g). Subsequently, on 2 August 2018 the SSAC contacted the ICANN org to oppose this determination and requested the ICANN org change SAC061 Recommendation 2’s status from ‘Closed’ to ‘Open.” Upon review of SAC061 and SAC101v2, the ICANN org has returned SAC061 to Phase 2 | Understand. SAC061 Recommendation 2 will be considered in conjunction with SAC101v2. 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five reiterates Recommendation 2 from SAC061 and suggests that 'The ICANN Board should ensure that a formal security risk assessment of the registration data policy be conducted as an input into the Policy Development Process. A separate security risk assessment should also be conducted regarding the implementation of the policy.' The advice further suggests that 'These assessments should be incorporated in PDP plans at the GNSO.' As the advice suggests that the assessments be incorporated into PDP plans and the GNSO is the manager of PDPs, the Board notes and refers this advice to the GNSO Council."</t>
  </si>
  <si>
    <t>A detailed analysis has been publised as part of recommendations for managing IDN variant TLDs, which has been approved by ICANN Board at ICANN64. The analysis has been forwarded to the GNSO and ccNSO for their consideration for relevant policy and procedure development. The analysis is avaialble at https://www.icann.org/resources/pages/idn-variant-tld-implementation-2018-07-26-en. Specifically see section 3 of the report at https://www.icann.org/en/system/files/files/idn-variant-tld-recommendations-analysis-25jan19-en.pdf.</t>
  </si>
  <si>
    <t>ICANN org recently developed the Recommendations for Managing IDN Variant TLDs, published at https://www.icann.org/resources/pages/idn-variant-tld-implementation-2018-07-26-en. These have been adopted by ICANN Board at their meeting at ICANN64, where the Board asked the GNSO and ccNSO to consider these in their policy and procedures. Further implementation of this item is deferred as of 30 June 2019 pending external activity. ICANN org will take up further work once the GNSO and ccNSO have considered these items as part of their policy development work.</t>
  </si>
  <si>
    <t>RZ-LGR-3 integrating 16 scripts is being released in July 2019. The inclusion of RZ-LGR to validate TLD labels and their variant labels has also been recommended as part of managing IDN variant TLDs. GNSO and ccNSO are currently considering this recommendation. The Study Group on Technical Utilization of Root Zone Label Generation Rules took up this item to discuss. Recommendation four (4) of their report suggests a way forward. This work has been released for public comment and will be finalized afterwards for further consideration of the ICANN Board. See report at https://www.icann.org/en/system/files/files/recommendations-rz-lgr-14may19-en.pdf and public comment at https://www.icann.org/public-comments/technical-rz-lgr-2019-05-15-en. Further implementation of this item is deferred as of 30 June 2019 pending external activity. ICANN org will take up further work once the GNSO and ccNSO have considered these items as part of their policy development work.</t>
  </si>
  <si>
    <r>
      <rPr>
        <b/>
        <u/>
        <sz val="11"/>
        <rFont val="Calibri (Body)"/>
      </rPr>
      <t>Phase 4 | Deferred</t>
    </r>
    <r>
      <rPr>
        <b/>
        <sz val="11"/>
        <rFont val="Calibri"/>
        <family val="2"/>
        <scheme val="minor"/>
      </rPr>
      <t xml:space="preserve">: </t>
    </r>
    <r>
      <rPr>
        <sz val="11"/>
        <rFont val="Calibri"/>
        <family val="2"/>
        <scheme val="minor"/>
      </rPr>
      <t>The implementation of this item has been deferred pending external activity. ICANN will reach out and notify the Advice Provider if implementation of an item is deferred. Implementation updates will not be provided while an item is deferred.</t>
    </r>
  </si>
  <si>
    <r>
      <rPr>
        <b/>
        <u/>
        <sz val="11"/>
        <rFont val="Calibri (Body)"/>
      </rPr>
      <t>Phase 3 | Deferred</t>
    </r>
    <r>
      <rPr>
        <b/>
        <sz val="11"/>
        <rFont val="Calibri"/>
        <family val="2"/>
        <scheme val="minor"/>
      </rPr>
      <t xml:space="preserve">: </t>
    </r>
    <r>
      <rPr>
        <sz val="11"/>
        <rFont val="Calibri"/>
        <family val="2"/>
        <scheme val="minor"/>
      </rPr>
      <t>The ICANN Board is deferring consideration of this item pending the completion of an external activity. ICANN will reach out and notify the Advice Provider if consideration of an item is deferred.</t>
    </r>
  </si>
  <si>
    <t>Phase 3 | Deferred*</t>
  </si>
  <si>
    <t>Phase 4 | Deferred*</t>
  </si>
  <si>
    <t>*Please see phase explanation on "Phase and Status Information" tab for details on items deferred in Phases 3 and 4.</t>
  </si>
  <si>
    <t>The ICANN organization understands that RSSAC043 is a high-level summary of the outcomes of the Root Server System Advisory Committee (RSSAC) sixth workshop held from 23 April 2019 to 25 April 2019. There is no action for the ICANN Board. ICANN sent this understanding to the RSSAC on 10 Jul 2019.</t>
  </si>
  <si>
    <t>The SSAC recommends that the scope of the work presented in Recommendation 1 include at least the following issues and questions: 1) In the Applicant Guidebook for the most recent round of new generic Top Level Domain (gTLD) applications,20 ICANN cited or created several lists of strings that could not be applied-for new gTLD names, such as the “reserved names” listed in Section 2.2.1.2.1, the “ineligible strings” listed in Section 2.2.1.2.3, the two-character ISO 3166 codes proscribed by reference in Section 2.2.1.3.2 Part III, and the geographic names proscribed by reference in Section 2.2.1.4. More recently, the IETF has placed a small number of potential gTLD strings into a Special-Use Domain Names Registry. 21 As described in RFC 676122, a string that is placed into this registry is expected to be processed in a defined “special” way that is different from the normal process of DNS resolution. Should ICANN formalize in policy the status of the names on these lists? If so: i) How should ICANN respond to changes that other parties may make to lists that are recognized by ICANN but are outside the scope of ICANN’s direct influence? ii) How should ICANN respond to a change in a recognized list that occurs during a round of new gTLD applications? 2) The IETF is an example of a group outside of ICANN that maintains a list of “special use” names. What should ICANN’s response be to groups outside of ICANN that assert standing for their list of special names? 3) Some names that are not on any formal list are regularly presented to the global DNS for resolution as TLDs. These so-called “private use” names are independently selected by individuals and organizations that intend for them to be resolved only within a defined private context. As such they are harmlessly discarded by the global DNS—until they collide with a delegated use of the same name as a new ICANN-recognized gTLD. Should ICANN formalize in policy the status of “private use” names? If so: i) How should ICANN deal with private use names such as .corp, .home, and .mail that already are known to collide on a large scale with formal applications for the same names as new ICANN-recognized gTLDs? ii) How should ICANN discover and respond to future collisions between private use names and proposed new ICANN-recognized gTLDs?</t>
  </si>
  <si>
    <t>https://www.icann.org/en/system/files/files/sac-064-en.pdf</t>
  </si>
  <si>
    <t>https://www.icann.org/en/system/files/files/sac-051-en.pdf</t>
  </si>
  <si>
    <t>SAC106</t>
  </si>
  <si>
    <t>https://www.icann.org/en/system/files/files/sac-106-en.pdf</t>
  </si>
  <si>
    <t>SAC106: SSAC Comments on Evolving the Governance of the Root Server System (R-1)</t>
  </si>
  <si>
    <t>The SSAC recommends that the SSAC be included as a voting member in the Governance Working Group (GWG).</t>
  </si>
  <si>
    <t>SAC106: SSAC Comments on Evolving the Governance of the Root Server System (R-2)</t>
  </si>
  <si>
    <t>The SSAC recommends that the SSAC not be given any operational roles in any standing committees, operational committees, or other bodies that emerge from the deliberations of the GWG, but is open to invitations to participate in an advisory capacity, consistent with SSAC’s charter, experience and capabilities.</t>
  </si>
  <si>
    <t>SAC106: SSAC Comments on Evolving the Governance of the Root Server System (R-3)</t>
  </si>
  <si>
    <t>The SSAC recommends that decisions of the GWG be made on the basis of consensus, and that votes only be taken when formality is required or consensus is not achievable.</t>
  </si>
  <si>
    <t>SAC106: SSAC Comments on Evolving the Governance of the Root Server System (R-4)</t>
  </si>
  <si>
    <t>The SSAC recommends that bodies involved in the ongoing oversight of the RSS be reviewed regularly to ensure that the RSS is both meeting its commitments and that it remains responsive to evolutionary needs and changing environmental factors as appropriate.</t>
  </si>
  <si>
    <t>On 23 June 2018, the Board accepted this advice and directed the ICANN President and CEO or his designee to adjust the zone file access subscription agreement to the extent necessary to accommodate the implementation of Recommendation 1 (https://www.icann.org/resources/board-material/resolutions-2018-06-23-en#1.g). ICANN org continues to work with the Policy team to inform the community to have the recommendation to be considered for the subsequent rounds of new gTLDs.</t>
  </si>
  <si>
    <t>The Board accepted this advice in October 2011 and requested that a roadmap to implementation of SAC051 be developed (https://www.icann.org/resources/board-material/minutes-2011-10-28-en#5). A roadmap to implementing SAC051 was published for public comment in February 2012: https://www.icann.org/news/announcement-6-2012-06-04-en. As of 26 August 2019 all contracted parties are required to provide an RDAP service in addition to the WHOIS service. ICANN org expects to initiate the formal process for amending the Base gTLD Registry Agreement and 2013 Registrar Accreditation Agreement respectively to incorporate robust requirements for RDAP and define a smooth transition from WHOIS to RDAP including a sunset of the obligations for the WHOIS service.</t>
  </si>
  <si>
    <t>Advice Item</t>
  </si>
  <si>
    <t>RSSAC044</t>
  </si>
  <si>
    <t>https://www.icann.org/en/system/files/files/rssac-044-29oct19-en.pdf</t>
  </si>
  <si>
    <t>RSSAC044: Report from the RSSAC October 2019 Workshop</t>
  </si>
  <si>
    <t>The Root Server System Advisory Committee (RSSAC) held its eighth workshop from October 1 to 3, 2019, hosted by Verisign, Inc. and supported by the Internet Corporation for Assigned Names and Numbers (ICANN). Twelve root server operator (RSO) organizations, four liaisons to the RSSAC, four RSSAC Caucus members, and one ICANN research fellow attended the workshop. The RSSAC workshop also featured remote participation to facilitate broader RSSAC Caucus attendance. The primary purpose of this workshop was to advance the work of the Root Server System (RSS) Metrics Work Party. This document contains a high-level summary of these activities.</t>
  </si>
  <si>
    <t>RSSAC000v4</t>
  </si>
  <si>
    <t>https://www.icann.org/en/system/files/files/rssac-000-op-procedures-13mar19-en.pdf</t>
  </si>
  <si>
    <t>These are the Operational Procedures of the Root Server System Advisory Committee (RSSAC). The role of the RSSAC is to advise the ICANN community and Board of Directors on matters relating to the operation, administration, security, and integrity of the Internet's Root Server System. The RSSAC’s responsibilities are defined in the ICANN Bylaws, Article XII, Section 2.c. These Operational Procedures document how the RSSAC will carry out its work, with the rationale for processes where it seems helpful. In case of conflict with the ICANN Bylaws, the ICANN Bylaws take precedence.</t>
  </si>
  <si>
    <t>-</t>
  </si>
  <si>
    <t>Total Open Advice Items</t>
  </si>
  <si>
    <t>Combined</t>
  </si>
  <si>
    <t>RSSAC000v4: RSSAC Operational Procedures</t>
  </si>
  <si>
    <t>ICANN understands that this is the Operational Procedures of the Root Server System Advisory Committee (RSSAC). This documents how the RSSAC will carry out its work, with the rationale for processes where it seems helpful. In case of conflict with the ICANN Bylaws, the ICANN Bylaws take precedence. There is no action for the ICANN Board. ICANN sent this understanding to the RSSAC for review on 18 Nov 2019. This item is considered complete as of the RSSAC’s confirmation of understanding on 19 Nov 2019.</t>
  </si>
  <si>
    <t>RSSAC045</t>
  </si>
  <si>
    <t>https://www.icann.org/en/system/files/files/rssac-045-03dec19-en.pdf</t>
  </si>
  <si>
    <t>RSSAC045: RSSAC Statement on Threat Mitigation for the Root Server System</t>
  </si>
  <si>
    <t>At ICANN61 the ICANN Board and the RSSAC engaged in a discussion about threats to the Root Server System (RSS) and how the ICANN Board could respond if threats to the RSS materialized. The RSSAC took this input back to the Root Server Operators (RSOs) for feedback. Since that time, the RSOs have published a document that outlines security risks and mitigations to the RSS and general methods used for mitigation. The RSSAC would like to formally endorse the work of the RSOs on Threat Mitigation for the Root Server System. Furthermore, the RSSAC regards the ICANN Board's request for input fulfilled.</t>
  </si>
  <si>
    <t>ICANN understands that this is the Root Server System Advisory Committee's (RSSAC) Statement on Threat Mitigation for the Root Server System. The RSSAC would like to formally endorse the work of the RSOs on Threat Mitigation for the Root Server System.2 Furthermore, the RSSAC regards the ICANN Board's request for input fulfilled. There is no action for the ICANN Board. ICANN sent this understanding to the RSSAC for review on 16 Dec 2019. This item is considered complete as of the RSSAC’s confirmation of understanding on 18 Dec 2019.</t>
  </si>
  <si>
    <t>SAC107</t>
  </si>
  <si>
    <t>https://www.icann.org/en/system/files/files/sac-107-en.pdf</t>
  </si>
  <si>
    <t>SSAC107: SSAC Comment to NIST on Quantum Cryptography Algorithms</t>
  </si>
  <si>
    <t>The Internet Corporation for Assigned Names and Numbers (ICANN) Security and Stability Advisory Committee (SSAC) submits the following comments in response to the National Institute of Standards (NIST) request for feedback on its post-quantum cryptography second-round candidate algorithms. Our comments concern the role that new cryptographic algorithms would have in the implementation of DNSSEC. In general, implementing quantum-resistant cryptography in DNSSEC should be straightforward. However, an issue that we foresee, given that there are some architectural size limits in the DNS, is that some of the candidate algorithms may not be supportable in the DNS.</t>
  </si>
  <si>
    <t>The ICANN org understands that this statement is SAC107: SSAC Comment to NIST on Quantum Cryptography Algorithms. As this item is input to the NIST on its post-quantum cryptography second round candidate algorithms, there is no action for the ICANN Board, and the item will be considered closed. This understanding was sent to the SSAC on 10 December 2019.</t>
  </si>
  <si>
    <t>The ICANN organization understands that RSSAC044 is a high-level summary of the outcomes of the Root Server System Advisory Committee (RSSAC) eighth workshop held from 01 October 2019 to 03 October 2019. There is no action for the ICANN Board. ICANN sent this understanding to the RSSAC for review on 05 Nov 2019. This item is considered complete as of the RSSAC’s confirmation of understanding on 18 Dec 2019.</t>
  </si>
  <si>
    <t>The ICANN org understands RSSAC038 Recommendation 2 is for the ICANN Board to estimate costs of the Root Server System and for developing the Model for implementation based on RSSAC037. The ICANN Board should refer to RSSAC037 section 5.5.3 in estimating these costs. Initial efforts should focus on developing a timeline for costing these. The RSSAC estimates the suggested costing effort should not take more than six months. ICANN sent this understanding to the RSSAC for review on 24 July 2018. ICANN received confirmation of understanding on 17 August 2018. As the GWG begins its work to develop a final governance model for the Root Server System, ICANN org is working on a methodology for estimating the costs of the RSS. ICANN org will also work proactively with the GWG to estimate the costs of the final governance model.</t>
  </si>
  <si>
    <t>The ICANN org understands RSSAC038 Recommendation 1 is for the ICANN Board to initiate a process to produce a final version of the Model for implementation based on RSSAC037. ICANN sent this understanding to the RSSAC for review on 24 July 2018. ICANN received confirmation of understanding on 17 August 2018. On 07 November 2019 a Board Resolution addressed RSSAC037 Recommendation 1 https://www.icann.org/resources/board-material/resolutions-2019-11-07-en#2.d. The ICANN Board directed the ICANN President and CEO, or his designee(s), to publish the final charter, operating procedures, and work plan for the GWG and to convene the GWG. RSSAC037; the Concept Paper; and the GWG charter, operating procedures, and work plan provide a starting point for discussions in the ICANN community about evolving RSS governance. By convening the GWG, the ICANN Board completes its consideration of recommendation one from RSSAC038. Furthermore, the ICANN Board continues its evaluation and consideration of recommendations two and three from RSSAC038.</t>
  </si>
  <si>
    <t>SAC108</t>
  </si>
  <si>
    <t>https://www.icann.org/en/system/files/files/sac-108-en.pdf</t>
  </si>
  <si>
    <t>SAC108: SSAC Comments on the IANA Proposal for Future Root Zone KSK Rollovers</t>
  </si>
  <si>
    <t>This publication represents the full SSAC input to the Proposal for Future Root Zone KSK Rollovers ICANN Public Comment Proceeding. The SSAC reviewed the proposal in order to assure itself, and others, that the proposal will not introduce any stability or reliability issues to the root zone, the Root Server System (RSS), or the larger DNS ecosystem. Overall, the SSAC finds no issue with the proposal that should prevent the IANA from moving forward, and would like to thank the IANA for developing a strong proposal. The SSAC does find some aspects of the proposal could use more detailed explanations and further consideration, and expects IANA to produce a more detailed final plan for public consultation prior to rolling the KSK again. This comment also includes future considerations that IANA should take into account for subsequent rollovers.</t>
  </si>
  <si>
    <t>The ICANN organization understands this is the SSAC’s comment on IANA’s Proposal for Future Root Zone KSK Rollovers. The respective public comment period closed on 31 January 2020. A Report of Public Comments will be published on 21 February 2020 and this comment will be included in that consideration (https://www.icann.org/public-comments/proposal-future-rz-ksk-rollovers-2019-11-01-en). There is no action for the ICANN Board. This understanding was sent to the SSAC on 05 February 2020.</t>
  </si>
  <si>
    <t>RSSAC046</t>
  </si>
  <si>
    <t>https://www.icann.org/en/system/files/files/rssac-046-29jan20-en.pdf</t>
  </si>
  <si>
    <t>RSSAC046: RSSAC Statement on IANA’s Proposal for Future Root Zone KSK Rollovers</t>
  </si>
  <si>
    <t>Foremost of importance for the RSSAC is that future KSK rollovers be done in a consistent, predictable and deliberate manner. Thus, the RSSAC welcomes this opportunity to comment on subsequent KSK rollovers, and would like to thank IANA for preparing this plan and submitting it for public comment.</t>
  </si>
  <si>
    <t>The ICANN organization understands this is the RSSAC’s comment on IANA’s Proposal for Future Root Zone KSK Rollovers. The respective public comment period closed on 31 January 2020. A Report of Public Comments will be published on 21 February 2020 and this comment will be included in that consideration (https://www.icann.org/public-comments/proposal-future-rz-ksk-rollovers-2019-11-01-en). There is no action for the ICANN Board. This understanding was sent to the RSSAC on 05 February 2020.</t>
  </si>
  <si>
    <t>SSAC2020-06</t>
  </si>
  <si>
    <t>https://www.icann.org/en/system/files/files/ssac2020-06-14feb20-en.pdf</t>
  </si>
  <si>
    <t>SSAC2020-06: SSAC Public Comment on the Initial Report of the New gTLD Auction Proceeds Cross-Community Working Group</t>
  </si>
  <si>
    <t>The SSAC recommends that, following the completion and submission of the CCWG’s report, the next step in the process be to have an outside expert with a demonstrated track-record in designing funding programs review the report, comment on its finding and recommendations, and use it as a basis to inform the Board on the design of a grant making process for the auction proceeds that implements grant making best practices. This step should be undertaken before the Board formally considers the CCWG’s Final Report as its advice would assist the Board in its consideration of the CCWG recommendations.</t>
  </si>
  <si>
    <t>The ICANN organization understands SAC106 Recommendation 1 to mean that the SSAC recommends to the ICANN Board that the SSAC be included as a voting member in the Root Server System Governance Working Group. ICANN sent this understanding to the SSAC for review on 15 August 2019. As of December 2019 SSAC is appointed a member to the GWG. This advice item will now be closed.</t>
  </si>
  <si>
    <t>The plan will be updated to include actual measurement, monitoring, and data sharing capability of root zone performance, in cooperation with RSSAC and other root zone management participants to define the specific measurements, monitoring, and data sharing framework. Further implementation of this item is deferred as of 04 December 2019 pending external activity. ICANN org will take up further action once the implementation of RSSAC037-038 and the work of the Root Server System Governance Working Group is complete.</t>
  </si>
  <si>
    <t>SAC110</t>
  </si>
  <si>
    <t>https://www.icann.org/en/system/files/files/sac-110-en.pdf</t>
  </si>
  <si>
    <t>SAC110: SSAC Comments on the Second Security, Stability, and Resiliency (SSR2) Review Team Draft Report</t>
  </si>
  <si>
    <t>The ICANN Security and Stability Advisory Committee (SSAC) appreciates the circulation of an early draft of the findings and recommendations from the Second Security, Stability, and Resiliency (SSR2) Review Team (RT) Draft Report, and we thank the RT for the opportunity to comment on this interim report. In this comment the SSAC presents general comments about the SSR2 review and specific comments on individual recommendations in the report. The SSAC has endeavored to meet the SSR2 timeline, and due to these time constraints this response may not be as comprehensive as the SSAC would have preferred. The SSAC would be happy to discuss these comments with the SSR2 RT at their convenience to explain any items that are unclear and require further elaboration. There are some strongly-held mixed opinions within the SSAC on parts of the SSR2 report. Where there is SSAC consensus the document will state a view on behalf of the SSAC. Where there is a diverse set of opinions within SSAC, the SSAC comment will indicate this. The SSAC would like to acknowledge the significant time and effort devoted by the members of the SSR2 Review Team and thank them for their contribution on this important topic.</t>
  </si>
  <si>
    <t>The ICANN organization understands this is the SSAC’s comment on the Second Security, Stability, and Resiliency (SSR2) Review Team Draft Report. The respective public comment period closed on 20 March 2020. A Report of Public Comments will be published on 03 April 2020 and this comment will be included in that consideration https://www.icann.org/public-comments/ssr2-rt-draft-report-2020-01-24-en. There is no action for the ICANN Board. This understanding was sent to the SSAC on 23 March 2020.</t>
  </si>
  <si>
    <t>RSSAC002v4</t>
  </si>
  <si>
    <t>https://www.icann.org/en/system/files/files/rssac-002-measurements-root-12mar20-en.pdf</t>
  </si>
  <si>
    <t>RSSAC002v4: RSSAC Advisory on Measurements for the Root Server System</t>
  </si>
  <si>
    <t>This is an Advisory to the Internet Corporation for Assigned Names and Numbers (ICANN) Board of Directors and the Internet community more broadly from the ICANN Root Server System Advisory Committee (RSSAC). In this Advisory, the RSSAC identifies and recommends a set of parameters that would be useful for monitoring and establishing baseline trends of the root server system. The RSSAC seeks to advise the ICANN community and Board on matters relating to the operation, administration, security and integrity of the Internet’s root server system. This includes communicating on matters relating to the operation of the root servers and their multiple instances with the technical and ICANN community, gathering and articulating requirements to offer to those engaged in technical revisions of the protocols and best common practices related to the operational of DNS servers, engaging in ongoing threat assessment and risk analysis of the root server system and recommend any necessary audit activity to assess the current status of root servers and root zone. The RSSAC has no authority to regulate, enforce, or adjudicate. Those functions belong to others, and the advice offered here should be evaluated on its merits</t>
  </si>
  <si>
    <t>The ICANN organization understands that this advisory is RSSAC002v4: RSSAC Advisory on Measurements for the Root Server System. As this item is purely informational and there is no specific action for the ICANN Board, this item will be considered closed. This understanding was sent to the SSAC on 23 March 2020</t>
  </si>
  <si>
    <t>RSSAC026v2</t>
  </si>
  <si>
    <t>https://www.icann.org/en/system/files/files/rssac-026-lexicon-12mar20-en.pdf</t>
  </si>
  <si>
    <t>RSSAC026v2: RSSAC Lexicon</t>
  </si>
  <si>
    <t>This is an Advisory to the Internet Corporation for Assigned Names and Numbers (ICANN) Board of Directors and the Internet community more broadly from the ICANN Root Server System Advisory Committee (RSSAC). In this Advisory, the RSSAC defines terms related to root server operations for the ICANN Community. The RSSAC seeks to advise the ICANN community and Board on matters relating to the operation, administration, security and integrity of the Internet’s Root Server System. This includes communicating on matters relating to the operation of the Root Servers and their multiple instances with the technical and ICANN community, gathering and articulating requirements to offer to those engaged in technical revisions of the protocols and best common practices related to the operational of DNS servers, engaging in ongoing threat assessment and risk analysis of the Root Server System and recommend any necessary audit activity to assess the current status of root servers and root zone. The RSSAC has no authority to regulate, enforce, or adjudicate. Those functions belong to others, and the advice offered here should be evaluated on its merits.</t>
  </si>
  <si>
    <t>The ICANN organization understands that this advisory is RSSAC026v2: RSSAC Lexicon. As this item is purely informational and there is no specific action for the ICANN Board, this item will be considered closed. This understanding was sent to the RSSAC on 20 March 2020.</t>
  </si>
  <si>
    <t>RSSAC048</t>
  </si>
  <si>
    <t>https://www.icann.org/en/system/files/files/rssac-048-12mar20-en.pdf</t>
  </si>
  <si>
    <t>RSSAC048: RSSAC Input on Second Security, Stability, and Resiliency (SSR2) Review Team Draft Report</t>
  </si>
  <si>
    <t>On 24 January 2020, the second Security, Stability, and Resiliency (SSR2) Review Team published a public comment proceeding on its draft report. This statement represents the RSSAC’s full input to that public comment proceeding. The RSSAC welcomes this opportunity to comment on the SSR2 Review Team draft report, and would like to thank SSR2 Review Team for preparing this draft report and submitting it for public comment.</t>
  </si>
  <si>
    <t>The ICANN organization understands this is the RSSAC’s comment on Second Security, Stability, and Resiliency (SSR2) Review Team Draft Report. The respective public comment period closes on 20 March 2020. A Report of Public Comments will be published on 03 April 2020 and this comment will be included in that consideration https://www.icann.org/public-comments/ssr2-rt-draft-report-2020-01-24-en. There is no action for the ICANN Board. This understanding was sent to the RSSAC on 20 March 2020.</t>
  </si>
  <si>
    <t>SAC109</t>
  </si>
  <si>
    <t>https://www.icann.org/en/system/files/files/sac-109-en.pdf</t>
  </si>
  <si>
    <t>SAC109: The Implications of DNS over HTTPS and DNS over TLS</t>
  </si>
  <si>
    <t>This report analyzes the initial effects of these technologies by identifying some groups whose online experiences around privacy could change with the deployment of these technologies. Detailed analysis of effects will have to wait for more widespread deployment and measurement. This report discusses implications occurring now, and raises some longer-term questions for the future. This report frames the issues from the perspectives of interested parties, with the understanding that the issues are nuanced, and that readers coming from different perspectives will have different sensitivities: readers from two different perspectives are likely to view a single issue in two different ways. The intended audience for this report is both the ICANN community and the greater Internet community. This includes network operators, DNS software implementers, policy makers, and concerned Internet users.</t>
  </si>
  <si>
    <t>The ICANN organization understands that this report is SAC109: The Implications of DNS over HTTPS and DNS over TLS. As this item is purely informational and there is no specific action for the ICANN Board, this item will be considered closed. This understanding was sent to the SSAC on 19 March 2020.</t>
  </si>
  <si>
    <t>RSSAC047</t>
  </si>
  <si>
    <t>https://www.icann.org/en/system/files/files/rssac-047-12mar20-en.pdf</t>
  </si>
  <si>
    <t>RSSAC047: RSSAC Advisory on Metrics for the DNS Root Servers and the Root Server System R-1</t>
  </si>
  <si>
    <t>The RSSAC recommends the ICANN Board commission an initial implementation of the measurement system described in this document to gather operational data and experience from actual monitoring of the RSS. The initial implementation should be designed such that it can transform into the official implementation as described in Recommendation 2 below. The insights learned from the implementation will inform future revisions of this document, if necessary.</t>
  </si>
  <si>
    <t>RSSAC047: RSSAC Advisory on Metrics for the DNS Root Servers and the Root Server System R-2</t>
  </si>
  <si>
    <t>The RSSAC recommends that the official implementation of the metric system must: a. Meet the minimum requirements specified in Section 3 of this report regarding the number, location, connectivity, and other requirements for the vantage points. b. Publish all software related to its operation under an open source license as defined by the Open Source Initiative. c. Make the raw measurement data available to anyone in the interest of transparency. A third party should be able to use the raw data to verify the computation of these metrics. d. In its monthly reports, only publish threshold pass or fail indicators for each RSI, not the actual measurements or metrics used to determine the threshold pass or fail values. e. Publicly describe its methods for collecting measurements and aggregating metrics, including the topological location of each measurement vantage point. This description should be complete enough for RSOs and DNS researchers to create their own measurement collection systems similar to those used by the official implementation. f. Share with an RSO the underlying measurements and metrics that resulted in failure any time an RSI fails to pass a threshold test. The shared measurements and metrics must include all measurements from around the time of failure and must include all measured values for all transports and address types.</t>
  </si>
  <si>
    <t>RSSAC047: RSSAC Advisory on Metrics for the DNS Root Servers and the Root Server System R-3</t>
  </si>
  <si>
    <t>The RSSAC, in collaboration with ICANN and the Internet community, should consider the following additional work: ● For a holistic view of RSS performance, it may be desirable or necessary to include measurements for all instances of each RSI. The only reasonable way to provide for such a view would be through self-reporting. In the future, it should be considered to have each RSO perform self-reporting of the defined metrics to eliminate uncertainty of components not under the RSO’s control, and it should probably be tied to an SLA including compensation for the RSO to implement. ● Create a reference data set. ● Explore the financial aspects of increased accountability and how it might relate to these metrics. ● Keeping with the provisions of RSSAC037 and RSSAC038 publish a document that advises any bodies created as part of the ongoing evolution of RSS governance on how they should interpret and act on data from the measurement systems. ● Investigate a better long-term plan for the location of the vantage points. Such a plan would distribute the vantage points by network topology instead of geographic location. ● Whereas the current work is based on a largely empirical model of the RSS, future versions of this document may want to take a more analytical and theoretical modeling approach.</t>
  </si>
  <si>
    <t>RSSAC049</t>
  </si>
  <si>
    <t>https://www.icann.org/en/system/files/files/rssac-049-14apr20-en.pdf</t>
  </si>
  <si>
    <t>RSSAC049: RSSAC Statement on Joining the Empowered Community</t>
  </si>
  <si>
    <t>Given the timing and the broad impact of such changes, including ICANN Bylaws that would need amending, and the knowledge that this type of change has not been attempted since the inception of the Empowered Community, RSSAC believes that the best way to pursue this change is through the ICANN Board's implementation of the recommendations in RSSAC038.</t>
  </si>
  <si>
    <t>RSSAC050</t>
  </si>
  <si>
    <t>https://www.icann.org/en/system/files/files/rssac-050-13may20-en.pdf</t>
  </si>
  <si>
    <t>RSSAC050: RSSAC Statement on Identification of Root Server Operators</t>
  </si>
  <si>
    <t>As described in RSSAC023 (History of the Root Server System), the organizations operating root servers and the way in which they are identified have evolved over time. As capacity demands grew, new operators and new root servers were added. In 1995, to accommodate further growth, a consistent nomenclature was adopted, which remains in use today. For example, Verisign currently operates a.root-servers.net, which has the IPv4 address 198.41.0.4 and IPv6 address 2001:503:ba3e::2:30. An outcome of the 1995-era growth is that it became common to refer to root server operators (RSOs) with “letters” (i.e., the leftmost label in the host name) and more commonly as abbreviated identifiers (e.g., C-root, F-root). However, the use of letters as metonyms for operators over the years has led to misconceptions within the global community in how root servers are architected, and contributed to a lack of clarity around the organizations responsible for providing the service.</t>
  </si>
  <si>
    <t>The ICANN org understands that this statement is the The ICANN org understands that this statement is the RSSAC050: RSSAC Statement on Identification of Root Server Operators. There is no action for the ICANN Board. This understanding was sent to the RSSAC on 19 May 2020.</t>
  </si>
  <si>
    <t>SAC111</t>
  </si>
  <si>
    <t>https://www.icann.org/en/system/files/files/sac-111-en.pdf</t>
  </si>
  <si>
    <t>SAC111: SSAC Comment on the Initial Report of the Temporary Specification for gTLD Registration Data Phase 2 Expedited Policy Development Process</t>
  </si>
  <si>
    <t>This is a comment to the ICANN Generic Names Supporting Organization from the ICANN Security and Stability Advisory Committee (SSAC) about its Initial Report of the Temporary Specification for gTLD Registration Data Phase 2 Expedited Policy Development Process. In this document, the SSAC provides input to the Initial Report of the Temporary Specification for the generic top-level domain (gTLD) Registration Data Phase 2 Expedited Policy Development Process (EPDP).</t>
  </si>
  <si>
    <t>RSSAC023v2</t>
  </si>
  <si>
    <t>https://www.icann.org/en/system/files/files/rssac-023-17jun20-en.pdf</t>
  </si>
  <si>
    <t>RSSAC023v2: History of the Root Server System</t>
  </si>
  <si>
    <t>This is a report to the Internet community from the ICANN Root Server System Advisory Committee (RSSAC). In this report, the RSSAC gives an overview of the organizational history of the root server system. The RSSAC advises the Internet community and the ICANN Board of Directors on matters relating to the operation, administration, security, and integrity of the Internet’s root server system.</t>
  </si>
  <si>
    <t>The ICANN organization understands RSSAC023v2 is RSSAC's report to the internet community on the organizational history of the root server system. There are no actionable items for the ICANN Board. This understanding was sent to the RSSAC for review on 08 July 2020.</t>
  </si>
  <si>
    <t>RSSAC051</t>
  </si>
  <si>
    <t>https://www.icann.org/en/system/files/files/rssac-051-02jun20-en.pdf</t>
  </si>
  <si>
    <t>RSSAC051: RSSAC Statement on Draft Public Technical Identifiers (PTI) FY21-24 Strategic Plan</t>
  </si>
  <si>
    <t>Per the ICANN Bylaws, the role of the RSSAC, “is to advise the ICANN community and Board on matters relating to the operation, administration, security, and integrity of the Internet’s Root Server System.” The RSSAC limits its comments to its remit. With that in mind, the RSSAC supports the following five strategic objectives outlined on the draft strategic plan: ● Maintain stakeholders’s trust that IANA is the proper home for enabling global interoperability through unique identifier coordination. ● Monitor and adapt to security threats and ensure resilient and secure IANA operations. ● Continue to drive the implementation of operational initiatives to enhance the delivery of services based on the needs of the IANA customer. ● Monitor the delivery and performance of the IANA functions to achieve operational excellence. ● Support ICANN org on its governance efforts to sustain and improve openness, inclusivity, accountability, and transparency. In particular, RSSAC welcomes the following goal on the strategic plan as it aligns with RSSAC046: RSSAC Statement on IANA’s Proposal for Future Root Zone KSK Rollovers. “2.2. Performing key ceremonies with high levels of transparency and accountability and improving key management facilities to mitigate security threats and maintain facility quality”</t>
  </si>
  <si>
    <t>The ICANN organization understands this is the RSSAC’s comment on RSSAC051: RSSAC Statement on Draft Public Technical Identifiers (PTI) FY21-24 Strategic Plan. The respective public comment period closed on 01 June 2020. A Report of Public Comments will be published on 15 June 2020 and this comment will be included in that consideration (https://www.icann.org/public-comments/draft-pti-fy21-24-strategic-plan-2020-04-20-en). There is no action for the ICANN Board. This understanding was sent to the RSSAC on 12 June 2020.</t>
  </si>
  <si>
    <t>The ICANN org understands that this statement is the SAC111: SSAC Comment on the Initial Report of the Temporary Specification for gTLD Registration Data Phase 2 Expedited Policy Development Process. As this item will be considered via the Public Comment process, there is no action for the ICANN Board, and the item will be considered closed. This understanding was sent to the SSAC on 19 May 2020.</t>
  </si>
  <si>
    <t>The ICANN org understands the SSAC recommends that, following the completion and submission of the CCWG’s report, the next step in the process be to have an outside expert with a demonstrated track-record in designing funding programs review the report, comment on its finding and recommendations, and use it as a basis to inform the Board on the design of a grant making process for the auction proceeds that implements grant making best practices. The ICANN org also understands that the SSAC recommends that this step should be undertaken before the Board formally considers the CCWG’s Final Report as its advice would assist the Board in its consideration of the CCWG recommendations. ICANN sent this understanding to the SSAC for review on 16 June 2020. ICANN received confirmation of understanding on 22 July 2020.</t>
  </si>
  <si>
    <t>The Org (OCTO) understands SSAC to be requesting that the study described in SAC059 related to the expansion of the root zone be performed. More specifically, the study should focus on areas that have not already been explored in other studies related to scaling the root or on areas within completed studies that the community felt were inadequately addressed, as evidenced by responses provided during those studies’ public comment period. The study should also explore potential interactions among the areas of inquiry suggested in SAC059. The study should be undertaken by representatives from communities that may not have been fully consulted or engaged during previous investigations into the impacts of the new gTLD program. These communities are listed in SAC059. ICANN sent this understanding to the SSAC for review on 04 June 2020. ICANN received confirmation of understanding on 13 July 2020. Issues related to the expansion of the root zone have been/are being considered through other means, including Name Collision and DNSSEC roll over. Other reports on the expansion of the root zone include: - Scaling the Root Report on the Impact on the DNS Root System of Increasing the Size and Volatility of the Root Zone: https://www.icann.org/en/system/files/files/root-scaling-study-report-31aug09-en.pdf - Summary of the Impact of Root Zone Scaling: https://archive.icann.org/en/topics/new-gtlds/summary-of-impact-root-zone-scaling-06oct10-en.pdf - Impact on Root Server Operations and Provisioning Due to New gTLDs: http://newgtlds.icann.org/en/about/historical-documentation/root-scaling-27jun12-en.pdf - Continuous Data Driven Analysis of Root Server System Stability Study Plan (Public Comment): https://www.icann.org/public-comments/cdar-study-plan-2015-12-02-en ICANN continues to work to address the issues identified in SAC059.</t>
  </si>
  <si>
    <t>The Org (OCTO) understands SSAC to be requesting that the study described in SAC059 related to the expansion of the root zone be performed. More specifically, the study should focus on areas that have not already been explored in other studies related to scaling the root or on areas within completed studies that the community felt were inadequately addressed, as evidenced by responses provided during those studies’ public comment period. The study should also explore potential interactions among the areas of inquiry suggested in SAC059. The study should be undertaken by representatives from communities that may not have been fully consulted or engaged during previous investigations into the impacts of the new gTLD program. These communities are listed in SAC059ICANN sent this understanding to the SSAC for review on 04 June 2020. ICANN received confirmation of understanding on 13 July 2020. Issues related to the expansion of the root zone have been/are being considered through other means, including Name Collision and DNSSEC roll over. Other reports on the expansion of the root zone include: - Scaling the Root Report on the Impact on the DNS Root System of Increasing the Size and Volatility of the Root Zone: https://www.icann.org/en/system/files/files/root-scaling-study-report-31aug09-en.pdf - Summary of the Impact of Root Zone Scaling: https://archive.icann.org/en/topics/new-gtlds/summary-of-impact-root-zone-scaling-06oct10-en.pdf - Impact on Root Server Operations and Provisioning Due to New gTLDs: http://newgtlds.icann.org/en/about/historical-documentation/root-scaling-27jun12-en.pdf - Continuous Data Driven Analysis of Root Server System Stability Study Plan (Public Comment): https://www.icann.org/public-comments/cdar-study-plan-2015-12-02-en ICANN continues to work to address the issues identified in SAC059.</t>
  </si>
  <si>
    <t>SAC113 SSAC Advisory on Private-Use TLDs</t>
  </si>
  <si>
    <t>The SSAC recommends that the ICANN Board ensure a string is identified using the criteria specified in Section 4.1 and reserved at the top level for private use. This particular string must never be delegated.</t>
  </si>
  <si>
    <t>RSSAC000v5 | RSSAC Operational Procedures</t>
  </si>
  <si>
    <t>ICANN understands that this is the Operational Procedures of the Root Server System Advisory Committee (RSSAC). This documents how the RSSAC will carry out its work, with the rationale for processes where it seems helpful. In case of conflict with the ICANN Bylaws, the ICANN Bylaws take precedence. There is no action for the ICANN Board. ICANN sent this understanding to the RSSAC for review on 28 September 2020. This item is considered complete as of the RSSAC’s confirmation of understanding on 28 September 2020.</t>
  </si>
  <si>
    <t>The ICANN organization understands SAC106 Recommendation 4 to mean that the SSAC recommends the SSAC recommends to the Root Server System Governance Working Group (GWG) that bodies involved in the ongoing oversight of the Root Server System (RSS) be reviewed regularly to ensure that the RSS is both meeting its commitments and that it remains responsive to evolutionary needs and changing environmental factors as appropriate. ICANN sent this understanding to the SSAC for review on 15 August 2019. SAC106 Recommendations 2 through 4 have been received by the Root Server System Governance Working Group and is incorporating it into its proposal.</t>
  </si>
  <si>
    <t>Upon further review of our original Understanding, the org would like to revise it. Because this recommendation is listed as speculative, the org believes there is no action for the ICANN Board to take and this item should be closed. ICANN sent this understanding to the RRSSA on 15 September 2020. ICANN received confirmation of the understanding on 23 September 2020.</t>
  </si>
  <si>
    <t>SAC113</t>
  </si>
  <si>
    <t>https://www.icann.org/en/system/files/files/sac-113-en.pdf</t>
  </si>
  <si>
    <t>RSSAC000v5</t>
  </si>
  <si>
    <t>https://www.icann.org/en/system/files/files/rssac-000-op-procedures-01sep20-en.pdf</t>
  </si>
  <si>
    <t>At-Large Advisory Committee (ALAC)</t>
  </si>
  <si>
    <t>AL-ALAC-ST-0120-01-00-EN</t>
  </si>
  <si>
    <t>https://atlarge.icann.org/advice_statements/13759</t>
  </si>
  <si>
    <t>ALAC: ISOC/PIR Issue (R-1)</t>
  </si>
  <si>
    <t>The Registry for .ORG must be organized as either a charitable non-profit [501c(3) in the US] or a “Benefit Corporation” (B Corporation). Additionally, the Registry must receive and maintain B Corporation certification.</t>
  </si>
  <si>
    <t>The ICANN organization understands this is the ALAC’s comment on ALAC: ISSOC/PIR Issue. The ICANN Board acknowledges ALAC's recommendation and has correspondence directly through a letter (https://www.icann.org/en/system/files/correspondence/botterman-to-hilyard-20mar20-en.pdf) dated 20 March 2020. This acknowledgement was sent to the ALAC on 31 March 2020.</t>
  </si>
  <si>
    <t>ALAC: ISOC/PIR Issue (R-2)</t>
  </si>
  <si>
    <t>One-third of the Registry Corporate Board must be representatives of charitable nonprofits. The designation of such nonprofits in the US is 501c(3) but a list of similar designations internationally should be generated.</t>
  </si>
  <si>
    <t>ALAC: ISOC/PIR Issue (R-3)</t>
  </si>
  <si>
    <t>One Board member selected by the ALAC. Ideally, at least one member or small group of members of the corporate Board should have the explicit mandate to focus on the overall public interest and specifically the interests of individual end users.</t>
  </si>
  <si>
    <t>ALAC: ISOC/PIR Issue (R-4)</t>
  </si>
  <si>
    <t>The Registry for .ORG must enshrine in its bylaws that the principal focus of the domain is nonprofits and individuals and not commercial interests.</t>
  </si>
  <si>
    <t>ALAC: ISOC/PIR Issue (R-5)</t>
  </si>
  <si>
    <t>The Registry must enshrine in its bylaws a commitment to free speech and a resistance to takedown demands with a political basis.</t>
  </si>
  <si>
    <t>ALAC: ISOC/PIR Issue (R-6)</t>
  </si>
  <si>
    <t>The Registry must provide 6 months prior written notice to its registrants of any increase in wholesale price of their domain names registration renewal fees and the option of a 20-year renewal thereof at the pre-increase price.</t>
  </si>
  <si>
    <t>ALAC: ISOC/PIR Issue (R-7)</t>
  </si>
  <si>
    <t>The Registry Agreement must enshrine PIR prohibited practices such a bulk sales to commercial registrars.</t>
  </si>
  <si>
    <t>ALAC: ISOC/PIR Issue (R-8)</t>
  </si>
  <si>
    <t>The Registry Agreement must establish a “DNS Abuse Ceiling". The RA should contain both a reference to an ICANN community established definition of DNS Abuse as well as an explicit ceiling in terms of a percentage of second level domains engaged in DNS Abuse as material terms. Failure to address DNS Abuse above this ceiling will constitute a breach of the RA and grounds for terminating the RA and for re-delegation of .ORG by ICANN.</t>
  </si>
  <si>
    <t>AL-ALAC-ST-1219-03-00-EN</t>
  </si>
  <si>
    <t>https://atlarge.icann.org/advice_statements/13747</t>
  </si>
  <si>
    <t>ALAC: DNS Abuse (R-1)</t>
  </si>
  <si>
    <t>Establish a clear definition of DNS Abuse. The GNSO has already produced consensus definitions of “abuse” and “malicious use of domain names” that are more expansive. According to that definition, “abuse” is an action that: 1) Causes actual and substantial harm, or is a material predicate of such harm; and 2) Is illegal or illegitimate, or is otherwise considered contrary to the intention and design of a stated legitimate purpose, if such a purpose is disclosed. The GNSO also recognized that “malicious use of domain names” include, but are not limited to: 1) spam, 2) malware distribution, 3) online child sexual exploitation and imagery abuse, 4) phishing, 5) botnet command-and-control. ICANN should clarify the purposes and applications of “abuse” before further work is done to define DNS abuse. Once those purposes are identified, ICANN should determine whether abuse definitions used by outside sources can serve as references for the ICANN community, or whether a new, outcomes-based nomenclature could be useful (including impersonation, fraud, or other types of abuse) to accurately describe problems being addressed.</t>
  </si>
  <si>
    <t>ICANN org understands ALAC to advise the Board to direct ICANN org to establish a clear definition of “abuse” that is within ICANN’s remit. We assume that any such definition would, without limitation, include harmful activity insofar as they intersects with the DNS and involves the use of malware, botnets, phishing, pharming, and spam (when it serves as a delivery mechanism for the other forms of DNS abuse). ICANN org further understands ALAC to advise the Board to direct org to clarify the “purposes and applications of ""abuse"" before further work is done to define DNS abuse.” We are unsure, however, what ALAC’s reference to “purposes and applications” of abuse is intended to mean and request clarification on this point. Is ALAC's advice to identify the characteristics of abuse (e.g., behavior that affects the DNS in specified ways) that would be within ICANN’s remit? If so, ICANN org also understands ALAC to advise that once the scope and characteristics of abuse within ICANN’s remit is identified, a determination should be made whether abuse definitions used by outside sources can serve as references for the ICANN community, or whether a new, outcomes-based nomenclature could be useful (including impersonation, fraud, or other types of abuse) to accurately describe problems being addressed. ICANN sent this understanding to the ALAC for review on 27 January 2020. ICANN received confirmation of understanding on 11 April 2020.</t>
  </si>
  <si>
    <t>ALAC: DNS Abuse (R-2)</t>
  </si>
  <si>
    <t>Cease rate limiting WHOIS (eventually RDAP) or simplify the process of whitelisting, so that it can report on the registration ecosystem. Adopt a uniform and timely access framework for publicly available registrant data.</t>
  </si>
  <si>
    <t>ICANN org understands ALAC to advise the Board to direct ICANN org to prohibit Contracted Parties from rate limiting WHOIS (eventually RDAP) requests or to require Contracted Parties to simplify the process of whitelisting. ICANN understands that ALAC believes that these changes would facilitate improved reporting on the rate of abuse in the registration ecosystem that falls within ICANN’s remit. ICANN also understands that ALAC advises the Board to cause ICANN to require Contracted Parties to adopt a uniform and timely access framework for publicly available registrant data, but requests further clarification as to ALAC’s expectations in this regard. Does the ALAC recommendation refer to something beyond universal adoption of RDAP and implementation of policies developed by the EPDP? With respect to implementation of this recommendation, and taking into account that ALAC is empowered to initiate discussions leading to the creation of a PDP, ICANN org understands that ALAC advises the Board either to (i) initiate a PDP process by calling for an Issues Report or (ii) cause ICANN Org to enter into voluntary negotiations with Contracted Parties to prohibit rate limiting or simplify the white-listing process and to adopt a uniform and timely framework for access to publicly available registrant data. ICANN sent this understanding to the ALAC for review on 27 January 2020. ICANN received confirmation of understanding on 11 April 2020.</t>
  </si>
  <si>
    <t>ALAC: DNS Abuse (R-3)</t>
  </si>
  <si>
    <t>Direct ICANN Org to establish low thresholds for identifying bad actors. Direct ICANN Org to publish more actionable Domain Abuse Activity Reporting (DAAR) data: identifying the operators with high concentrations of abuse against whom onward action ought to be contemplated.</t>
  </si>
  <si>
    <t>ICANN org understands ALAC to advise the Board to direct ICANN org to establish low thresholds for identifying bad actors. We interpret this to mean that ALAC advises the Board to direct ICANN org to use DAAR to identify operators with high concentrations of malware, botnets, phishing, pharming, and spam (when it serves as a delivery mechanism for the other forms of DNS abuse) and other abusive behaviors within ICANN’s remit once, with respect to the latter, agreement is reached on the scope and characteristics of abuse within ICANN’s remit (either through Consensus Policy development or through voluntary contract negotiations between ICANN and Contracted Parties). ICANN also understands that ALAC advises the Board to direct ICANN org to identify and acquire data needed to publish more actionable DAAR data and to identify registrars that sponsor or registries containing high concentrations of domain registrations engaged in such behaviors. ICANN sent this understanding to the ALAC for review on 27 January 2020. ICANN received confirmation of understanding on 11 April 2020.</t>
  </si>
  <si>
    <t>ALAC: DNS Abuse (R-4)</t>
  </si>
  <si>
    <t>Provide an explicit mandate to ICANN Contractual Compliance to regularly use the audit function to root out “systemic” abuse; not to regulate content, but to proactively exercise enforceability.</t>
  </si>
  <si>
    <t>ICANN org understands ALAC to advise the Board to provide an explicit mandate to ICANN Contractual Compliance to regularly use the audit function to root out “systemic” abuse; not to regulate content, but to proactively exercise enforceability. We interpret this to mean that the ALAC is advising the Board to direct ICANN org to do so now with respect to malware, botnets, phishing, pharming, and spam (when it serves as a delivery mechanism for the other forms of DNS abuse) and, once agreement is reached on the scope and characteristics of abuse within ICANN’s remit (either through Consensus Policy development or through voluntary contract negotiations between ICANN and Contracted Parties), other such behaviors. We understand that the ALAC is advising the Board to direct ICANN org to undertake regular audits of compliance with resulting obligations. ICANN sent this understanding to the ALAC for review on 27 January 2020. ICANN received confirmation of understanding on 11 April 2020.</t>
  </si>
  <si>
    <t>ALAC: DNS Abuse (R-5)</t>
  </si>
  <si>
    <t>Do not process registrations with “third party” payments, unless they have been approved prior to the request.</t>
  </si>
  <si>
    <t>ICANN org understands ALAC to advise the Board to direct ICANN org to prohibit Contracted Parties from processing registrations where the payor is or the method of payment belongs to an individual or entity other than the registrant, unless such payment methods have been approved in advance of registration. With respect to implementation of this recommendation, and taking into account that ALAC is empowered to initiate discussions leading to the creation of a PDP, ICANN Org understands that ALAC advises the Board either to (1) initiate a PDP by calling for an Issue Report on this topic or (ii) cause ICANN Org to enter into voluntary negotiations with Contracted Parties to implement ALAC’s advice. ICANN sent this understanding to the ALAC for review on 27 January 2020. ICANN received confirmation of understanding on 11 April 2020.</t>
  </si>
  <si>
    <t>ALAC: DNS Abuse (R-6)</t>
  </si>
  <si>
    <t>Adopt an “anti-crime, anti-abuse” Acceptable Use Policy (AUP) and include enforcement.</t>
  </si>
  <si>
    <t>With respect to implementation of this recommendation, and taking into account that ALAC is empowered to initiate discussions leading to the creation of a PDP, ICANN org understands that ALAC advises the Board either to (1) initiate a PDP by calling for an Issue Report on this topic (ii) or cause ICANN org to enter into voluntary negotiations with Contracted Parties to implement ALAC’s advice. ICANN sent this understanding to the ALAC for review on 27 January 2020. ICANN received confirmation of understanding on 11 April 2020.</t>
  </si>
  <si>
    <t>ALAC: DNS Abuse (R-7)</t>
  </si>
  <si>
    <t>Compel industry-wide good behavior: for ex. by increasing per domain transaction fees for registrars that continually demonstrate high abuse rates.</t>
  </si>
  <si>
    <t>ICANN org understands ALAC to advise the Board to direct ICANN org to compel Contracted Parties to adhere to industry-wide good behavior, for example, by increasing per domain transaction fees for registrars that continually demonstrate high abuse rates. With respect to implementation of this recommendation, ICANN org understands that ALAC advises the Board to cause ICANN org to enter into voluntary negotiations with Contracted Parties regarding (i) pricing and (ii) industry best practices. We interpret “abuse” in this context to refer, for the time being, to harmful activity insofar as it intersects with the DNS and involves the use of malware, botnets, phishing, pharming, and spam (when it serves as a delivery mechanism for the other forms of DNS abuse). We understand that the scope of this could expand once agreement has been reached (either through Consensus Policy development or through voluntary contract negotiations between ICANN and Contracted Parties) on the scope and characteristics of “abuse” within ICANN’s remit. ICANN sent this understanding to the ALAC for review on 27 January 2020. ICANN received confirmation of understanding on 11 April 2020.</t>
  </si>
  <si>
    <t>ALAC: DNS Abuse (R-8)</t>
  </si>
  <si>
    <t>Implement the above in agreements/contracts, with clear enforcement language for ICANN Contractual Compliance to adopt.5 Convene a discussion between the Contracted Parties and ICANN Compliance to finally resolve what additional tools might be needed by Compliance.</t>
  </si>
  <si>
    <t>ICANN org understands ALAC to advise the ICANN Board to direct ICANN org to enter into voluntary contract negotiations with Contracted Parties to implement the above advise, and to include clear enforcement language to facilitates ICANN Contractual Compliance to enforce. ICANN org further understands ALAC to advise the ICANN Board to direct ICANN org to ensure that ICANN Contractual Compliance has the tools it will need to enforce the output of any relevant Consensus Policy and/or voluntary contract negotiations. ICANN sent this understanding to the ALAC for review on 27 January 2020. ICANN received confirmation of understanding on 11 April 2020.</t>
  </si>
  <si>
    <t>Joint Statement from ALAC and GAC</t>
  </si>
  <si>
    <t>https://atlarge.icann.org/advice_statements/10443</t>
  </si>
  <si>
    <t>Enabling Inclusive, Informed and Meaningful Participation at ICANN: A Joint Statement by ALAC and GAC (R1)</t>
  </si>
  <si>
    <t>I. Develop a simple and efficient document management system that allows non-experts to easily and quickly access and identify documents, starting with defining minimal requirements that ensure that every document has a title and a date or reference number, identifies the author and indicates intended recipients, makes reference to the process it belongs to and explains the acronyms used in the document; and</t>
  </si>
  <si>
    <t>The Information Transparency Initiative (ITI) team previewed new Announcements and Blog pages on feedback.icann.org in October 2018. Work on the authoring and content model in the document management system has begun and several content types have been completed. Since the launch of ITI in January 2018, the team has published eight blogs on icann.org and conducted several public sessions to provide the community with updates and input into the progress of this project. On 30 October 2019, the Information Transparency Initiative (ITI) team released the proposed new search experience for Board Meeting content for community input via the ITI feedback site. The improved searchability, which is core to ITI, includes: filters to narrow search by document type (Resolutions, Minutes, Agenda), Board Committees (current and former), and Board Meeting type; a date range filter; an expandable and collapsible table structure, jump-to links for upcoming Board Meetings, Year, and Month/Year; and keyword(s) search within Board Meeting content with results available by relevance (number of instances of the keyword(s)) or newest (search results ordered by publish date). Also, the ITI team is developing an improved Public Comment feature based on invaluable input from members of ICANN's Supporting Organizations and Advisory Committees. This new feature will be available for testing in late January 2020. ITI is aiming for an April 2020 soft launch of the new site. In September 2019 and October 2019, blogs were published to https://icann.org, which provided the community with an update on the project’s status. On 7 February 2020, the Information Transparency Initiative (ITI) team released the proposed new Public Comment feature for community input via the ITI feedback site. The improvements include: Closed Proceedings will be searchable via filters (category and date) or keyword, Submissions will be included in search results, the most recent published Submissions and Reports will be more easily accessible, a count of the number of Public Comment Submissions will be displayed, the Submission process will include a guided form to help with the efficiency of the submission process. Alternative processes like bypassing the form and uploading a Submission as a document or emailing Submissions to the org will also be available. During the development phase of this feature, the ITI convened a small group of community participants who aided us in providing requirements, recommendations, and feedback. Additionally, we conducted demos to this same group of community stakeholders from 10-27 February. Their feedback on the implementation of the new Public Comment feature has been very positive. The ITI team is aiming for an 22 April soft launch of the new site. The existing https://icann.org will remain the definitive site during the soft launch period and will run in parallel to the new site. This soft launch period will give the ITI team the opportunity to gather community feedback about the improved site and make subsequent updates before ICANN org officially retires the current site.</t>
  </si>
  <si>
    <t>Enabling Inclusive, Informed and Meaningful Participation at ICANN: A Joint Statement by ALAC and GAC (R2)</t>
  </si>
  <si>
    <t>II. Produce easily understandable executive summaries, key points and synopses (using e.g. infographs, videos and other innovative ways of presenting information) for all relevant issues, processes and activities, so that also non-expert stakeholders will be able to (a) quickly determine if a particular issue is of concern to them and (b) if yes, to participate in the policy process easily and effectively, on equal footing with other stakeholders. This should be done at least, but not only, before putting issues up for public comment. Attention should be paid to using plain English (and if possible translations into other languages) in order to allow non-English native speakers to understand the issues;</t>
  </si>
  <si>
    <t>On 9 February 2018, the ICANN Board sent a letter to Alan Greenberg, chair of the ALAC, regarding this joint ALAC-GAC advice. Please see the letter here: https://www.icann.org/en/system/files/correspondence/chalaby-to-greenberg-09feb18-en.pdf. In August 2019, ICANN Org shared an update that a meeting will be facilitated at ICANN66 with the ALAC, GAC, and NCSG to discuss the needs of all groups regarding simple language documentation and capacity building activities. Additionally, the co-chairs of the At-Large Consolidated Policy WG will prepare podcasts for each public comment which ALAC has agreed to prepare a statement. During ICANN66, representatives of the ALAC and NPOC, with input from GAC support staff, held an informative session on current communication procedures and tools within their respective groups. They received useful comments from Sally Costerton and Sally Newell-Cohen. Next steps will include the ALAC reaching out to the GAC and NPOC leadership on organizing an inter-sessional call early in 2020 to discuss follow up from their successful session. The ALAC will propose a joint f2f session during ICANN67 in Cancun.</t>
  </si>
  <si>
    <t>AL-ATLAS-02-DCL-01-01-EN</t>
  </si>
  <si>
    <t>http://atlas.icann.org/wp-content/uploads/2014/08/ATLAS-II-Declaration-with-appendix-RC9.pdf</t>
  </si>
  <si>
    <t>'The 2nd At-Large Summit (ATLAS II) Final Declaration -- At-Large Community Engagement in ICANN (R-38)</t>
  </si>
  <si>
    <t>R-38. ICANN should ensure that its Beginner Guides are easily accessible.</t>
  </si>
  <si>
    <t>The Board in its 9 September 2014 resolution acknowledged the Final ATLAS II Declaration: https://www.icann.org/resources/board-material/resolutions-2014-09-09-en#3.e Beginner Guides are available for download on icann.org here: https://www.icann.org/resources/pages/beginners-guides-2012-03-06-en. ICANN is continually working to update the guides. For more information, see the ALAC Workspace: https://community.icann.org/display/als2/ATLAS+II+Recommendation+38   </t>
  </si>
  <si>
    <t>The 2nd At-Large Summit (ATLAS II) Final Declaration -- 'The Globalization of ICANN (R-10)</t>
  </si>
  <si>
    <t>R-10. The next evolution of language services must adopt further extension of live scribing for all meetings and generally extend the current interpretation and translation processes and make translation available in a timely manner.</t>
  </si>
  <si>
    <t>The Board in its 9 September 2014 resolution acknowledged the Final ATLAS II Declaration: https://www.icann.org/resources/board-material/resolutions-2014-09-09-en#3.e ICANN's Language Services team has worked to extend the interpretation and translation processes and services. See the ALAC workspace for updates: https://community.icann.org/display/als2/ATLAS+II+Recommendation+10</t>
  </si>
  <si>
    <t>The 2nd At-Large Summit (ATLAS II) Final Declaration -- 'The Globalization of ICANN (R-11)</t>
  </si>
  <si>
    <t>R-11. ICANN must implement a range of services to facilitate access according to various criteria (gender; cultural diversity) and user needs (disabilities, etc).</t>
  </si>
  <si>
    <t>The Board in its 9 September 2014 resolution acknowledged the Final ATLAS II Declaration: https://www.icann.org/resources/board-material/resolutions-2014-09-09-en#3.e The At-Large Accessibility Taskforce conducted a survey on accessibility to senior ICANN staff in 2015, the results of which were discussed at ICANN53 in Buenos Aires (June 2015). The implementation of a range of services is part of ICANN's strategic objectives: https://www.icann.org/en/system/files/files/strategic-plan-2016-2020-10oct14-en.pdf. This is part of the Global Stakeholder Engagement team's ongoing work.</t>
  </si>
  <si>
    <t>The 2nd At-Large Summit (ATLAS II) Final Declaration -- 'The Globalization of ICANN (R-12)</t>
  </si>
  <si>
    <t>R-12. In collaboration with At-Large Structures, ICANN should put in place campaigns to raise awareness and extend education programmes across underrepresented regions.</t>
  </si>
  <si>
    <t>The Board in its 9 September 2014 resolution acknowledges the Final ATLAS II Declaration: https://www.icann.org/resources/board-material/resolutions-2014-09-09-en#3.e This is part of Global Stakeholder Engagement ongoing work. See ALAC Workspace: https://community.icann.org/display/als2/ATLAS+II+Recommendation+12</t>
  </si>
  <si>
    <t>The 2nd At-Large Summit (ATLAS II) Final Declaration -- 'The Globalization of ICANN (R-13)</t>
  </si>
  <si>
    <t>R-13. ICANN should review the overall balance of stakeholder representation to ensure that appropriate consideration is given to all views, proportionally to their scope and relevance.</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</si>
  <si>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 +Enhancing+ICANN+Accountability+Home</t>
  </si>
  <si>
    <t>The 2nd At-Large Summit (ATLAS II) Final Declaration -- 'The Globalization of ICANN (R-14)</t>
  </si>
  <si>
    <t>R-14. ICANN should adjust its contractual framework to minimize conflict between its requirements and relevant national laws.</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</si>
  <si>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</si>
  <si>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2nd At-Large Summit (ATLAS II) Final Declaration -- 'The Globalization of ICANN (R-15)</t>
  </si>
  <si>
    <t>R-15. ICANN should examine the possibility of modifying its legal structure befitting a truly global organization, and examine appropriate legal and organizational solutions.</t>
  </si>
  <si>
    <t>The 2nd At-Large Summit (ATLAS II) Final Declaration -- 'The Globalization of ICANN (R-16)</t>
  </si>
  <si>
    <t>R-16. ICANN needs to improve their direct communications regardless of time zones.</t>
  </si>
  <si>
    <t>The Board in its 9 September 2014 resolution acknowledged the Final ATLAS II Declaration: https://www.icann.org/resources/board-material/resolutions-2014-09-09-en#3.e This specific advice item is being addressed through rotation of time zones in some working groups with rotation of call times. See ALAC Workspace: https://community.icann.org/display/als2/ATLAS+II+Recommendation+16</t>
  </si>
  <si>
    <t>The 2nd At-Large Summit (ATLAS II) Final Declaration -- 'The Globalization of ICANN (R-9)</t>
  </si>
  <si>
    <t>R-9. ICANN should open regional offices with a clear strategy, subject to a cost-benefit analysis, focusing on the areas where the access to the Internet is growing, and where such growth is more likely to occur.</t>
  </si>
  <si>
    <t>The Board in its 9 September 2014 resolution acknowledged the Final ATLAS II Declaration: https://www.icann.org/resources/board-material/resolutions-2014-09-09-en#3.e This is part of day-to-day work of ICANN's Global Stakeholder Engagement team. Several ICANN offices have been opened over the past years, most recently the Engagement office in Nairobi. See ALAC workspace for updates: https://community.icann.org/display/als2/ATLAS+II+Recommendation+9</t>
  </si>
  <si>
    <t>The 2nd At-Large Summit (ATLAS II) Final Declaration -- At-Large Community Engagement in ICANN (R-26)</t>
  </si>
  <si>
    <t>R-26. Current policy management processes within ICANN are insufficient. ICANN must implement a workable Policy Management Process System, available for use across the SO/ACs, in order to: enhance Knowledge Management, improve the effectiveness of all ICANN volunteer communities, improve cross-community policy-specific activity, enhance policy development metrics,facilitate multilingual engagement, create a taxonomy of policy categories, provide policy development history as an aid for newcomers.</t>
  </si>
  <si>
    <t>The Board in its 9 September 2014 resolution acknowledges the Final ATLAS II Declaration: https://www.icann.org/resources/board-material/resolutions-2014-09-09-en#3.e This is part of ICANN's ongoing work and commitment to continued improvement of policy management processes.</t>
  </si>
  <si>
    <t>The 2nd At-Large Summit (ATLAS II) Final Declaration -- At-Large Community Engagement in ICANN (R-27)</t>
  </si>
  <si>
    <t>R-27. The Board must implement ATRT2 Recommendation 9.1, regarding Formal Advice from Advisory Committees.</t>
  </si>
  <si>
    <t>The Board in its 9 September 2014 resolution acknowledges the Final ATLAS II Declaration: https://www.icann.org/resources/board-material/resolutions-2014-09-09-en#3.e Implementation work is underway on the ATRT2 recommendations and general information about the implementation efforts can be found and tracked here:  https://community.icann.org/display/atrt/ATRT2+Implementation+Program and here:  https://community.icann.org/display/atrt/Rec+%239). In addition, this work is part of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</si>
  <si>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2nd At-Large Summit (ATLAS II) Final Declaration -- At-Large Community Engagement in ICANN (R-28)</t>
  </si>
  <si>
    <t>R-28. The ALAC should work with all RALOs and ALSes to map the current expertise and interests in their membership, to identify Subject Matter Experts and facilitate policy communication.</t>
  </si>
  <si>
    <t>There are no actionable items for ICANN.</t>
  </si>
  <si>
    <t>The 2nd At-Large Summit (ATLAS II) Final Declaration -- At-Large Community Engagement in ICANN (R-29)</t>
  </si>
  <si>
    <t>R-29. The ALAC should implement an automated system for tracking topics of interest currently being discussed among the various RALOs, and accessible by everyone.</t>
  </si>
  <si>
    <t>The Board in its 9 September 2014 resolution acknowledges the Final ATLAS II Declaration: https://www.icann.org/resources/board-material/resolutions-2014-09-09-en#3.e The ALAC website has been redesigned and was rolled out 24 February 2016, meeting this recommendation. This site is automatically fed with new public comment procedures, and provides a forum for ALAC members to collaborate and if desired draft statements in response to the public comment proceedings. See the new website here: atlarge.icann.org. See also the ALAC Workspace: https://community.icann.org/display/als2/ATLAS+II+Recommendation+29.</t>
  </si>
  <si>
    <t>The 2nd At-Large Summit (ATLAS II) Final Declaration -- At-Large Community Engagement in ICANN (R-30)</t>
  </si>
  <si>
    <t>R-30. For each Public Comment process, SOs and ACs should be adequately resourced to produce impact statements.</t>
  </si>
  <si>
    <t>Completion letter sent to Board on 25 May 2018 (https://www.icann.org/en/system/files/correspondence/carlson-to-chalaby-25may18-en.pdf)</t>
  </si>
  <si>
    <t>The 2nd At-Large Summit (ATLAS II) Final Declaration -- At-Large Community Engagement in ICANN (R-31)</t>
  </si>
  <si>
    <t>R-31. ICANN and the ALAC should investigate the use of simple tools and methods to facilitate participation in public comments, and the use of crowdsourcing.</t>
  </si>
  <si>
    <t>The Board in its 9 September 2014 resolution acknowledged the Final ATLAS II Declaration: https://www.icann.org/resources/board-material/resolutions-2014-09-09-en#3.e This recommendation was partially met by the roll out of the new ALAC website on 24 February 2016. See the new website here: atlarge.icann.org. This topic continues to be addressed by the Technology Task Force. See the ALAC Workspace for more information: https://community.icann.org/display/als2/ATLAS+II+Recommendation+31</t>
  </si>
  <si>
    <t>The 2nd At-Large Summit (ATLAS II) Final Declaration -- At-Large Community Engagement in ICANN (R-32)</t>
  </si>
  <si>
    <t>R-32. ICANN should ensure that all acronyms, terminology in its materials are clearly defined in simpler terms.</t>
  </si>
  <si>
    <t>The 2nd At-Large Summit (ATLAS II) Final Declaration -- At-Large Community Engagement in ICANN (R-33)</t>
  </si>
  <si>
    <t>R-33. The ALAC should arrange more At-Large Capacity Building Webinars.</t>
  </si>
  <si>
    <t>The Board in its 9 September 2014 resolution acknowledged the Final ATLAS II Declaration: https://www.icann.org/resources/board-material/resolutions-2014-09-09-en#3.e This specific advice item is within the remit of ALAC. For more information, see the ALAC Workspace: https://community.icann.org/display/als2/ATLAS+II+Recommendation+3</t>
  </si>
  <si>
    <t>The 2nd At-Large Summit (ATLAS II) Final Declaration -- At-Large Community Engagement in ICANN (R-34)</t>
  </si>
  <si>
    <t>R-34. In collaboration with the global Internet user community, the ALAC shall reiterate the link between the fundamental rights of Internet users, and the Public Interest. (R-34)</t>
  </si>
  <si>
    <t>The 2nd At-Large Summit (ATLAS II) Final Declaration -- At-Large Community Engagement in ICANN (R-35)</t>
  </si>
  <si>
    <t>R-35. The ICANN Board should hold a minimum of one conference call with the At-Large Community in between ICANN Public Meetings.</t>
  </si>
  <si>
    <t>The Board in its 9 September 2014 resolution acknowledged the Final ATLAS II Declaration: https://www.icann.org/resources/board-material/resolutions-2014-09-09-en#3.e There has been significant increase of communications between the ALAC and the ICANN Board since the conclusion of the 2nd At-Large Summit. Board members attend meetings/teleconferences with the ALAC between meetings as requested/needed. See ALAC workspace for updates: https://community.icann.org/display/als2/ATLAS+II+Recommendation+35.</t>
  </si>
  <si>
    <t>The 2nd At-Large Summit (ATLAS II) Final Declaration -- At-Large Community Engagement in ICANN (R-36)</t>
  </si>
  <si>
    <t>R-36. The At-Large Community should envisage conference calls with other ACs and SOs in between ICANN public meetings to improve collaboration and engagement.</t>
  </si>
  <si>
    <t>The Board in its 9 September 2014 resolution acknowledges the Final ATLAS II Declaration: https://www.icann.org/resources/board-material/resolutions-2014-09-09-en#3.en This specific advice item is in the remit of the ALAC. No action for the Board. However, there are monthly Leadership Connect calls, which began on 9 Jan 2014, which members of the ICANN Board have attended. See the meetings page here: https://community.icann.org/display/soaceinputfeedback/Event+Calendar. See also the ALAC Workspace: https://community.icann.org/display/als2/ATLAS+II+Recommendation+36</t>
  </si>
  <si>
    <t>The 2nd At-Large Summit (ATLAS II) Final Declaration -- At-Large Community Engagement in ICANN (R-37)</t>
  </si>
  <si>
    <t>R-37. Additional logistical support from ICANN is needed to improve the At-Large wiki.</t>
  </si>
  <si>
    <t>Staff, under the direction of At-Large leadership, has already begun to rework the website and Wiki to ensure that our “Policy Advice” pages are accurate and understandable. This will continue as volunteer and staff resources allow. We will also ensure that as documents are published, the classification of the document is clear. The goal is to address two issues: • Confusion about the type of document (ie “Advice” vs “Comment”) • The “End user” justification for intervention. Accordingly, staff together with At-Large leadership will categorize the existing documents (as advice, public comment, correspondence, etc.) in a more granular fashion and provided enhanced tools with which to filter search results based on these categories. Furthermore, staff will create a new field in the database for “End User Issue” and At-Large leadership will populate this field both in current documents and those generated going forward. The following items have been created to satisfy these goals: • An Executive Summaries: ALAC Policy Comments &amp; Advice resource page has been created to address “type” of document (#1). • The At-Large Consolidated Policy Working Group (CPWG) meets weekly to discuss “end user” justification for intervention (#2). With these simple modifications, it should be easier for a Wiki visitor to peruse the work of the At-large and to quickly understand the rationale for creating individual documents.</t>
  </si>
  <si>
    <t>The 2nd At-Large Summit (ATLAS II) Final Declaration -- At-Large Community Engagement in ICANN (R-39)</t>
  </si>
  <si>
    <t>R-39. ICANN should encourage open data? best practices that foster re-use of the information by any third party.</t>
  </si>
  <si>
    <t>The Board in its 9 September 2014 resolution acknowledged the Final ATLAS II Declaration: https://www.icann.org/resources/board-material/resolutions-2014-09-09-en#3.e This item is within the remit of the ALAC and is being handled by the Technology Task Force. There are no actionable items for the ICANN Board. For more information, see the latest update from Technology Task Force:  https://community.icann.org/download/attachments/52891539/Discussion%20with%20At%20Large%20TTF.pdf?api=v2</t>
  </si>
  <si>
    <t>The 2nd At-Large Summit (ATLAS II) Final Declaration -- At-Large Community Engagement in ICANN (R-40)</t>
  </si>
  <si>
    <t>R-40. ICANN should offer a process similar to the Community Regional Outreach Pilot Program (CROPP), but applicable to short lead-time budget requests not related to travel.</t>
  </si>
  <si>
    <t>The Board in its 9 September 2014 resolution acknowledged the Final ATLAS II Declaration: https://www.icann.org/resources/board-material/resolutions-2014-09-09-en#3.e On an annual basis, the CROPP program is reviewed and adjustments are made based on community input. Annual community special budget request process is also used to address these types of requests. This recommendation has led to greater collaboration between ALAC leadership and ICANN staff regional engagement teams. See the CROPP Page here: https://community.icann.org/pages/viewpage.action?pageId=41900609. See ALAC workspace: https://community.icann.org/display/als2/ATLAS+II+Recommendation+40</t>
  </si>
  <si>
    <t>The 2nd At-Large Summit (ATLAS II) Final Declaration -- At-Large Community Engagement in ICANN (R-41)</t>
  </si>
  <si>
    <t>R-41. The ALAC should work with the ICANN Board in seeking additional sources of funding for At-Large activities.</t>
  </si>
  <si>
    <t>The Board in its 9 September 2014 resolution acknowledged the Final ATLAS II Declaration: https://www.icann.org/resources/board-material/resolutions-2014-09-09-en#3.e The ALAC submitted a public comment on the FY17 budget (https://forum.icann.org/lists/comments-op-budget-fy17-five-year-05mar16/msg00013.html), which was considered in the finalization of the budget. ICANN staff and members of the ICANN Board Finance committee have met with ALAC leadership to discuss the subject of funding, and will continue to work with the ALAC on this topic.</t>
  </si>
  <si>
    <t>The 2nd At-Large Summit (ATLAS II) Final Declaration -- At-Large Community Engagement in ICANN (R-42)</t>
  </si>
  <si>
    <t>R-42. ICANN should enable annual face-to-face RALO assemblies, either at ICANN regional offices or in concert with regional events.</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</si>
  <si>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</si>
  <si>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2nd At-Large Summit (ATLAS II) Final Declaration -- At-Large Community Engagement in ICANN (R-43)</t>
  </si>
  <si>
    <t>R-43. RALOs should encourage their inactive ALS representatives to comply with ALAC minimum participation requirements.</t>
  </si>
  <si>
    <t>There are no actionable items for ICANN. This specific advice item is complete per ALAC workspace: https://community.icann.org/display/als2/ATLAS+II+Recommendation+43</t>
  </si>
  <si>
    <t>The 2nd At-Large Summit (ATLAS II) Final Declaration -- Future of Multi-Stakeholder Models (R-1)</t>
  </si>
  <si>
    <t>R-1. ICANN should continue to support outreach programmes that engage a broader audience, in order to reinforce participation from all stakeholders.</t>
  </si>
  <si>
    <t>The Board in its 9 September 2014 resolution acknowledged the Final ATLAS II Declaration: https://www.icann.org/resources/board-material/resolutions-2014-09-09-en#3.e Work has been completed on this specific advice item, including: meeting staff offered ALAC a shuttle for future meetings, outreach has been conducted at universities, and some funding was provided for students to attend ICANN55. The Meetings team and Global Stakeholder Engagement have also contributed funding to broader groups. See below: https://community.icann.org/display/atlarge/AFRALO+Outreach+Event+Workspace https://community.icann.org/display/atlarge/Marrakech+AFRALO+NGO+Program</t>
  </si>
  <si>
    <t>The 2nd At-Large Summit (ATLAS II) Final Declaration -- Future of Multi-Stakeholder Models (R-2)</t>
  </si>
  <si>
    <t>R-2. ICANN should increase support (budget, staff) to programmes having brought valuable members to the community.</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</si>
  <si>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</si>
  <si>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2nd At-Large Summit (ATLAS II) Final Declaration -- Future of Multi-Stakeholder Models (R-3)</t>
  </si>
  <si>
    <t>R-3. ICANN should continue to shape an accountability model reaching not only Board members but all parts of the ICANN community, in order to develop a more transparent and productive environment.</t>
  </si>
  <si>
    <t>The Board in its 9 September 2014 resolution acknowledged the Final ATLAS II Declaration: https://www.icann.org/resources/board-material/resolutions-2014-09-09-en#3.e Implementation is covered by work related to CCWG Work Streams 1 and 2; WS1 proposal has been provided to the NTIA. WS2 still in progress: https://features.icann.org/proposal-ccwg-enhancing-icann-accountability</t>
  </si>
  <si>
    <t>The 2nd At-Large Summit (ATLAS II) Final Declaration -- Future of Multi-Stakeholder Models (R-4)</t>
  </si>
  <si>
    <t>R-4. ICANN should study the possibility of enhancing and increasing the role of Liaisons between its different Advisory Committees and Supporting Organizations (AC/SOs) to do away with the ?Äúsilo culture?Äù.</t>
  </si>
  <si>
    <t>The Board in its 9 September 2014 resolution acknowledged the Final ATLAS II Declaration: https://www.icann.org/resources/board-material/resolutions-2014-09-09-en#3.e Work specific to this advice item is complete. There is ongoing work being conducted by task forces, and there are ongoing discussions about establishing a liaison to the GAC. For updates, see the ALAC workspace: https://community.icann.org/display/als2/ATLAS+II+Recommendation+4</t>
  </si>
  <si>
    <t>The 2nd At-Large Summit (ATLAS II) Final Declaration -- Future of Multi-Stakeholder Models (R-5)</t>
  </si>
  <si>
    <t>R-5. ICANN should examine how best to ensure that end-users remain at the heart of the accountability process in all aspects pertaining to the transition of stewardship of the IANA function.</t>
  </si>
  <si>
    <t>The Board in its 9 September 2014 resolution acknowledges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</si>
  <si>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2nd At-Large Summit (ATLAS II) Final Declaration -- Future of Multi-Stakeholder Models (R-6)</t>
  </si>
  <si>
    <t>R-6. ICANN's MSM should serve as the reference in encouraging all participants (individuals or parties) to declare and update existing or potential conflicts-of-interest, each time a vote takes place or consensus is sought.</t>
  </si>
  <si>
    <t>The Board in its 9 September 2014 resolution acknowledged the Final ATLAS II Declaration: https://www.icann.org/resources/board-material/resolutions-2014-09-09-en#3.e The ALAC has taken steps to establish a practice for declaring conflicts of interest. See the ALAC workspace for updates: https://community.icann.org/display/als2/ATLAS+II+Recommendation+6</t>
  </si>
  <si>
    <t>The 2nd At-Large Summit (ATLAS II) Final Declaration -- Future of Multi-Stakeholder Models (R-7)</t>
  </si>
  <si>
    <t>R-7. A periodic review of ICANN's MSM should be performed to ensure that the processes and the composition of ICANN's constituent parts adequately address the relevant decision-making requirements in the Corporation.</t>
  </si>
  <si>
    <t>The Board in its 9 September 2014 resolution acknowledged the Final ATLAS II Declaration: https://www.icann.org/resources/board-material/resolutions-2014-09-09-en#3.e This recommendation was discussed by the Board Organization Effectiveness Committee (OEC), which subsequently added the item to the OEC workplan: “Holistic Assessment of ICANN structures”. The OEC agreed that the work underway on the current cycle of 11 reviews and the recommendations of WS2-Accountability should progress further, before the topic of “holistic assessment of ICANN structures” is to be addressed. Updates on OEC’s progress on this work item are reported on the Semi-Annual Committee Report (most recent published report – page 8 :https://www.icann.org/en/system/files/files/oec-activities-19jan18-en.pdf). For further information on the OEC's consideration of this topic, see: https://www.icann.org/resources/board-material/minutes-oec-2017-10-27-en; and latest OEC meeting minutes: https://www.icann.org/resources/board-material/minutes-oec-2018-06-24-en).</t>
  </si>
  <si>
    <t>The 2nd At-Large Summit (ATLAS II) Final Declaration -- Future of Multi-Stakeholder Models (R-8)</t>
  </si>
  <si>
    <t>R-8. The ALAC has the duty to keep track of action taken on all of the above recommendations.</t>
  </si>
  <si>
    <t>The 2nd At-Large Summit (ATLAS II) Final Declaration -- Global Internet: The User Perspective (R-17)</t>
  </si>
  <si>
    <t>R-17. ICANN needs to be sensitive to the fact that social media are blocked in certain countries and, in conjunction with technical bodies, promote credible alternatives.</t>
  </si>
  <si>
    <t>The Board in its 9 September 2014 resolution acknowledged the Final ATLAS II Declaration: https://www.icann.org/resources/board-material/resolutions-2014-09-09-en#3.e ICANN's social media universe has expanded to include accounts in multiple languages and region-specific social platforms. ICANN has also revamped monthly and regional newsletters to share content in Arabic, English, French, Portuguese, Russian, Spanish and Turkish. Primary platform for content sharing remains icann.org, with parts of the site available in Arabic, Chinese, English, French, Russian and Spanish.  See ALAC Workspace: https://community.icann.org/display/als2/ATLAS+II+Recommendation+17</t>
  </si>
  <si>
    <t>The 2nd At-Large Summit (ATLAS II) Final Declaration -- Global Internet: The User Perspective (R-18)</t>
  </si>
  <si>
    <t>R-18. Support end-users to take part in policy development.</t>
  </si>
  <si>
    <t>The Board in its 9 September 2014 resolution acknowledged the Final ATLAS II Declaration: https://www.icann.org/resources/board-material/resolutions-2014-09-09-en#3.e This specific advice item is being addressed internally by the ALAC. No action for ICANN. See ALAC Workspace for updates: https://community.icann.org/display/als2/ATLAS+II+Recommendation+19</t>
  </si>
  <si>
    <t>The 2nd At-Large Summit (ATLAS II) Final Declaration -- Global Internet: The User Perspective (R-19)</t>
  </si>
  <si>
    <t>R-19. Eliminate barriers to participation and engagement with ICANN processes and practices.</t>
  </si>
  <si>
    <t>The Board in its 9 September 2014 resolution acknowledged the Final ATLAS II Declaration: https://www.icann.org/resources/board-material/resolutions-2014-09-09-en#3.e Much has been accomplished on this specific advice item and is part of day-to-day operations at ICANN. For example, there is a new ALAC Website, there have been public comment improvements, expanded working group onboarding program, capacity building webinars, as well as RALO webinars. See ALAC Workspace: https://community.icann.org/display/als2/ATLAS+II+Recommendation+19</t>
  </si>
  <si>
    <t>The 2nd At-Large Summit (ATLAS II) Final Declaration -- Global Internet: The User Perspective (R-20)</t>
  </si>
  <si>
    <t>R-20. Input the user perspective, wherever necessary, to advance accountability, transparency and policy development within ICANN.</t>
  </si>
  <si>
    <t>The 2nd At-Large Summit (ATLAS II) Final Declaration -- ICANN Transparency and Accountability (R-22)</t>
  </si>
  <si>
    <t>R-22. Members of the general public should be able to participate in ICANN on an issue-by-issue basis. Information on the ICANN website should, where practical, be in clear and non-technical language.</t>
  </si>
  <si>
    <t>The Board in its 9 September 2014 resolution acknowledges the Final ATLAS II Declaration: https://www.icann.org/resources/board-material/resolutions-2014-09-09-en#3.e The ALAC website has been redesigned and put online, addressing this recommendation (atlarge.icann.org). In addition, ICANN is in the final stages of publishing an updated Style Guide, which formalizes ICANN's commitment to creating content in plain English style. See ALAC Workspace: https://community.icann.org/display/als2/ATLAS+II+Recommendation+22   </t>
  </si>
  <si>
    <t>The 2nd At-Large Summit (ATLAS II) Final Declaration -- ICANN Transparency and Accountability (R-23)</t>
  </si>
  <si>
    <t>R-23. The roles and jurisdiction of the Ombudsman should be expanded. The ICANN website should provide a clear and simple way for the public to make complaints.</t>
  </si>
  <si>
    <t>The 2nd At-Large Summit (ATLAS II) Final Declaration -- ICANN Transparency and Accountability (R-25)</t>
  </si>
  <si>
    <t>R-25. To enhance ICANN's community effort on building a culture of Transparency and Accountability, as called for in the recommendations of ATRT2, oversight of the Board's decisions now requires an effective mechanism of checks and balances, capable of providing true multi-stakeholder oversight and effective remedies.</t>
  </si>
  <si>
    <t>The 2nd At-Large Summit (ATLAS II) Final Declaration -- ICANN Transparency and Accountability R-24(a)</t>
  </si>
  <si>
    <t>R-24(a). Both the areas of the (a) Ombudsman and (b) Contractual Compliance should report regularly on the complaints they received, resolved, pending resolution and actions taken to address issues raised by unresolved complaints.</t>
  </si>
  <si>
    <t>The Board in its 9 September 2014 resolution acknowledges the Final ATLAS II Declaration: https://www.icann.org/resources/board-material/resolutions-2014-09-09-en#3.e Information on the Ombudsman and the work of the Ombudsman can be found here: https://www.icann.org/ombudsman. This site also contains reports made by the Ombudsman. Reporting on compliance complaints can be found on the ICANN website: https://features.icann.org/compliance. Reporting is provided via the dashboard, the Quarterly Updates, the Annual Report and presentations made during the International ICANN Meetings. ICANN continues to improve the reporting data based on community feedback and mostly based on working group requests to support policy development or policy evaluations. See also the ALAC Workspace: https://community.icann.org/display/als2/ATLAS+II+Recommendation+24</t>
  </si>
  <si>
    <t>The 2nd At-Large Summit (ATLAS II) Final Declaration -- ICANN Transparency and Accountability R-24(b)</t>
  </si>
  <si>
    <t>R-24(b). Both the areas of (a) Ombudsman and (b) Contractual Compliance should report regularly on the complaints they received, resolved, pending resolution and actions taken to address issues raised by unresolved complaints.</t>
  </si>
  <si>
    <t>On 2 Nov 2017, the ICANN Board directed the ICANN org to engage with gTLD and ccTLD communities on the findings and recommendations in SAC095 in addition to requesting that the ccNSO and GNSO integrate conformance with IDNA2008 and its successor into their relevant policies so as to safeguard security, stability, resiliency and interoperability of domain names (see: https://www.icann.org/resources/board-material/resolutions-2017-11-02-en#1.e). Registrations under gTLDs are limited to IDNA2008 under the new gTLDs program. So registrations for such gTLDs do not permit emojis. The same restrictions are also also extended for contracts for other gTLDs. There is active outreach to the ccTLDs for following the same practice, and not register emojis, by ICANN org's GSE team and the IDN program team. ICANN org has also translated the advice from SSAC to training materials, e.g. see the flyer and its translations at the bottom of the webpage www.icann.org/idn - which is being disseminated by the GSE team. ICANN org continues to conduct outreach to ccTLDs to inform them of the risks of registering emoji domains.</t>
  </si>
  <si>
    <t>ATLAS II Report</t>
  </si>
  <si>
    <t>https://atlarge.icann.org/advice_statements/9917</t>
  </si>
  <si>
    <t>The ATLAS II Recommendations Implementation Report</t>
  </si>
  <si>
    <t>Endorsed by the ALAC by consensus, this ATLAS II Recommendation Implementation Report is the final deliverable of the Taskforce, which serves as a conclusion to the two-year endeavors post ATLAS II. The completion of the ATLAS II Recommendation implementation and the submission of this Report does not imply the end of their relevance. Quite the contrary, ATLAS II Recommendations have been deeply ingrained in the mission of the AtLarge Community and incorporated in its ongoing activities to further the aforementioned goals in the Declaration. There is also a growing recognition that ICANN is behooved to move in the direction pointed by the ATLAS II output. Such recognition has been reflected in ICANN Staff departments? efforts and commitments in collaborating with the At-Large Community, fulfilling the requirements in the Recommendations, and ensuring that they have a lasting impact.</t>
  </si>
  <si>
    <t>The ICANN organization understands this ATLAS II Report is ALAC's Implementation Report. The report was provided to the ICANN Board on 7 November 2016, at ICANN57 (https://icann572016.sched.com/event/8cym). There is no further action required of the Board. This understanding was sent to the ALAC for review on 27 February 2017. ALAC confirmed this understanding on 7 December 2017, and the item is now closed.</t>
  </si>
  <si>
    <t>The IDN Guidelines were updated to version 4 in May 2018 (https://www.icann.org/en/system/files/files/idn-guidelines-10may18-en.pdf). However, these Guidelines are currently being held for review of GNSO, following the request from GNSO to the ICANN Board. In March 2020, the Guidelines for Developing Reference Label Generation Rules (LGRs) for the Second Level Version 2 were published for public comment, and the public comment staff report was issued in May 2020. The IANA Repository of IDN tables is also now being updated to address any gaps.</t>
  </si>
  <si>
    <t>RSSAC052</t>
  </si>
  <si>
    <t>https://www.icann.org/en/system/files/files/rssac-052-25nov20-en.pdf</t>
  </si>
  <si>
    <t>RSSAC052: Statement on Recommendations for an Early Warning System for Root Zone Scaling</t>
  </si>
  <si>
    <t>RSSAC052 is RSSAC's review of OCTO-15: Recommendations for Early Warning for Root Zone Scaling, and also RSSAC's input to the ICANN Public Comment Proceeding of the same name. The RSSAC considers OCTO-15 to be well written. However, the RSSAC has several comments on OCTO-15, which are discussed in RSSAC052.</t>
  </si>
  <si>
    <t>The ICANN organization understands this is the RSSAC's comment on Statement on Recommendations for an Early Warning System for Root Zone Scaling. The respective public comment period closed on 23 November 2020. A Report of Public Comments will be published on 7 December 2020 and this comment will be included in that consideration https://www.icann.org/public-comments/recommendations-early-warning-root-scaling-2020-10-05-en. There is no action for the ICANN Board. This understanding was sent to the RSSAC on 4 December 2020.</t>
  </si>
  <si>
    <t>RSSAC053</t>
  </si>
  <si>
    <t>https://www.icann.org/en/system/files/files/rssac-053-02dec20-en.pdf</t>
  </si>
  <si>
    <t>RSSAC053: Statement on IANA Naming Function Review Initial Report</t>
  </si>
  <si>
    <t>The RSSAC welcomes this opportunity to comment on the IANA Naming Function Review initial report, and would like to thank IFRT for preparing this initial report and submitting it for public comment.</t>
  </si>
  <si>
    <t>The ICANN organization understands this is the RSSAC’s comment on RSSAC053: Statement on IANA Naming Function Review Initial Report. The respective public comment period closed on 02 December 2020. A Report of Public Comments is due on 22 December 2020 and this comment will be included in that consideration https://www.icann.org/public-comments/ifr-initial-report-2020-10-08-en. There is no action for the ICANN Board. This understanding was sent to the RSSAC on 10 December 2020.</t>
  </si>
  <si>
    <t>RSSAC054</t>
  </si>
  <si>
    <t>https://www.icann.org/en/system/files/files/rssac-054-16dec20-en.pdf</t>
  </si>
  <si>
    <t>RSSAC054: Statement on ICANN’s Root Name Service Strategy and Implementation</t>
  </si>
  <si>
    <t>On October 27, 2020, the ICANN Organization published a public comment proceeding on Recommendations for ICANN’s Root Name Service Strategy and Implementation. This public comment proceeding asks for feedback on OCTO-016: ICANN’s Root Name Service Strategy and Implementation. The RSSAC welcomes this public comment proceeding and recognises ICANN’s operational remit, scope and independence over IMRS operation. Root Server Operator independence is one of the key features of the Root Server System and RSSAC has stated the importance of this feature as one of key values and strength points of the whole system. Keeping that in mind, there are areas in the publication that RSSAC finds refer to a scope larger than just IMRS operations.</t>
  </si>
  <si>
    <t>The ICANN organization understands this is the RSSAC’s comment on Statement on ICANN's Root Name Service Strategy and Implementation. The respective public comment period closed on 8 December 2020. A Report of Public Comments is due on 5 January 2021 and this comment will be included in that consideration https://www.icann.org/public-comments/root-name-service-implementation-2020-10-27-en. There is no action for the ICANN Board. This understanding was sent to the RSSAC on 20 January 2021.</t>
  </si>
  <si>
    <t>SAC101v2: SSAC Advisory Regarding Access to Domain Name Registration Data (R-1C)</t>
  </si>
  <si>
    <t>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ICANN Board, ICANN Organization, and ICANN community. C. The remaining thin gTLD registries should be required to move to thick status, per the Thick WHOIS Consensus Policy and Board Resolution 2014.02.07.08.</t>
  </si>
  <si>
    <t>SAC101v2: SSAC Advisory Regarding Access to Domain Name Registration Data (R-1B)</t>
  </si>
  <si>
    <t>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ICANN Board, ICANN Organization, and ICANN community. B. The ICANN Board and the ICANN Organization should require contracted parties to migrate from using the WHOIS protocol to using the RDAP protocol.</t>
  </si>
  <si>
    <t>SAC101v2: SSAC Advisory Regarding Access to Domain Name Registration Data (R-1D)</t>
  </si>
  <si>
    <t>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ICANN Board, ICANN Organization, and ICANN community. D. The ICANN Board should support the creation of an accredited RDDS access program, with the ICANN Organization ensuring the creation, support of, and oversight of the supporting technical access mechanism.</t>
  </si>
  <si>
    <t>SAC101v2: SSAC Advisory Regarding Access to Domain Name Registration Data (R-1A)</t>
  </si>
  <si>
    <t>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ICANN Board, ICANN Organization, and ICANN community. A. ICANN policy-making should result in a domain registration data policy, including statements of purposes for the collection and publication of the data.</t>
  </si>
  <si>
    <t>SAC114</t>
  </si>
  <si>
    <t>https://www.icann.org/en/system/files/files/sac-114-en.pdf</t>
  </si>
  <si>
    <t>SAC114: SSAC Comments on the GNSO New gTLD Subsequent Procedures Draft Final Report (R-1)</t>
  </si>
  <si>
    <t>The SSAC recommends that the ICANN Board initiate a fundamental review to determine whether continuing to increase the number of gTLDs is consistent with ICANN’s strategic objective to “evolve the unique identifier systems in coordination and collaboration with relevant parties to continue to serve the needs of the global Internet user base.” This review should be considered an input towards updating ICANN’s strategic goals in conjunction with implementing the CCT Review Team’s recommendations. Such a fundamental review should include at least the following areas of study based on prior rounds of the New gTLD program: ● Impacts on root server operations ● Impacts on SSR issues ● Impacts on overall DNS operations ● Analysis of how all metrics for success were met ● Risk analysis</t>
  </si>
  <si>
    <t>ICANN received SAC114 on 17 February 2021 and is currently reviewing.</t>
  </si>
  <si>
    <t>SAC114: SSAC Comments on the GNSO New gTLD Subsequent Procedures Draft Final Report (R-2)</t>
  </si>
  <si>
    <t>The SSAC recommends that, as part of the process for creating new gTLDs, ICANN develop and adopt a protocol for measuring progress against stated goals of the program and thresholds, which if crossed, may require mitigation actions. Such measurements and actions should consider the entirety of the DNS ecosystem.</t>
  </si>
  <si>
    <t>SAC114: SSAC Comments on the GNSO New gTLD Subsequent Procedures Draft Final Report (R-3)</t>
  </si>
  <si>
    <t>The SSAC recommends that the ICANN Board, prior to launching the next round of new gTLDs, commission a study of the causes of, responses to, and best practices for mitigation of the domain name abuse that proliferates in the new gTLDs from the 2012 round. This activity should be done in conjunction with implementing the CCT Review Team’s relevant recommendations. The best practices should be incorporated into enforced requirements, as appropriate, for at least all future rounds.</t>
  </si>
  <si>
    <t>SAC114: SSAC Comments on the GNSO New gTLD Subsequent Procedures Draft Final Report (R-4)</t>
  </si>
  <si>
    <t>The SSAC recommends the ICANN Board take the comments in SAC114, Sections 3.1-3.3 into consideration in the Board’s deliberations on the following items: 1) accepting the recommendations of the Final Report on the new gTLD Subsequent Procedures Policy Development Process; 2) subsequent implementations of the approved recommendations developing the policy; and 3) the implementation of the policy</t>
  </si>
  <si>
    <t>SAC114: SSAC Comments on the GNSO New gTLD Subsequent Procedures Draft Final Report (R-5)</t>
  </si>
  <si>
    <t>The SSAC recommends that ICANN org develop reference materials or a set of tutorials to teach the basics of registry service provision as a prerequisite for new registry service providers. The purpose of the reference materials is to educate potential registry service providers on the requirements and testing thresholds for pre-delegation testing.</t>
  </si>
  <si>
    <t>SAC114: SSAC Comments on the GNSO New gTLD Subsequent Procedures Draft Final Report (R-6)</t>
  </si>
  <si>
    <t>The SSAC recommends that the words “intended use” be removed as a defining characteristic to determine for whether applications should be placed in the same contention set or not.</t>
  </si>
  <si>
    <t>SAC114: SSAC Comments on the GNSO New gTLD Subsequent Procedures Draft Final Report (R-7)</t>
  </si>
  <si>
    <t>The SSAC recommends that the ICANN Board, prior to authorizing the addition of new gTLDs to the root zone, receive and consider the results of the Name Collision Analysis Project, pursuant to Board Resolution 2017.11.02.30.</t>
  </si>
  <si>
    <t>On 23 June 2019 the ICANN Board considered SAC101v2 and accepted Recommendation 1 and directed the ICANN President and CEO, or his designee(s), to create a plan that reports on ICANN org's and the community's progress toward the four objectives identified in the advice (https://www.icann.org/resources/board-material/resolutions-2019-06-23-en#1.c). In its rationale the Board states "In accepting advice item one, the Board further notes that the creation of an "accredited RDDS access program," is a topic under discussion in the EPDP Phase 2. The Board cannot dictate outcomes of PDPs. Once the EPDP delivers its final Phase 2 report, the Board will consider the policy recommendations." This item continues to be deferred. It is also subject of correspondence (https://www.icann.org/en/system/files/correspondence/fouquart-to-botterman-29jan21-en.pdf) between the GNSO Council and the Board, following a motion (https://community.icann.org/display/gnsocouncilmeetings/Motions+21+January+2021) passed by the GNSO Council. The topic will be parsed and placed in Phase 4 | Deferred.</t>
  </si>
  <si>
    <t>On 23 June 2019 the ICANN Board considered SAC101v2 and accepted Recommendation 1 and directed the ICANN President and CEO, or his designee(s), to create a plan that reports on ICANN org's and the community's progress toward the four objectives identified in the advice (https://www.icann.org/resources/board-material/resolutions-2019-06-23-en#1.c). In its rationale the Board states "In accepting advice item one, the Board further notes that the creation of an "accredited RDDS access program," is a topic under discussion in the EPDP Phase 2. The Board cannot dictate outcomes of PDPs. Once the EPDP delivers its final Phase 2 report, the Board will consider the policy recommendations." The EPDP issued the Phase 2 Final Report on the Temporary Specification for gTLD Registration Data on 31 July 2020, and was subsequently adopted by the GNSO council on 24 September 2020 and was provided to the Board for consideration. The EPDP Phase 2 Report contains recommendations regarding: Accreditation of SSAD requestors, Required criteria and content of SSAD requests, Response requirements, Required Service Level Agreements (SLAs), Automation of SSAD processing, Terms and conditions of SSAD, Logging, auditing, and reporting requirements, Implementation of a GNSO Standing Committee. ICANN org notes the SSAC confirmation that item “a” is considered complete. This item will be parsed and placed in Phase 5.</t>
  </si>
  <si>
    <t>On 23 June 2019 the ICANN Board considered SAC101v2 and accepted Recommendation 1 and directed the ICANN President and CEO, or his designee(s), to create a plan that reports on ICANN org's and the community's progress toward the four objectives identified in the advice (https://www.icann.org/resources/board-material/resolutions-2019-06-23-en#1.c). In its rationale the Board states "In accepting advice item one, the Board further notes that the creation of an "accredited RDDS access program," is a topic under discussion in the EPDP Phase 2. The Board cannot dictate outcomes of PDPs. Once the EPDP delivers its final Phase 2 report, the Board will consider the policy recommendations." ICANN notes that the SSAC has stated this item is complete pending implementation work. ICANN continues to work with gTLD registries and registrars to implement a service-level agreement and registry reporting requirements for RDAP. Per the 26 February 2019 legal notification “Pursuant to Appendix A (Section 1.1) of the Temporary Specification for gTLD Registration Data [https://www.icann.org/resources/pages/gtldregistration-data-specs-en [icann.org]] and other contractual provisions relating to Registration Data Directory Services, all gTLD registries and registrars are required to implement RDAP no later than 26 August 2019.” Accordingly, this item will also be parsed and placed in Phase 5.</t>
  </si>
  <si>
    <t>SAC116</t>
  </si>
  <si>
    <t>https://www.icann.org/en/system/files/files/sac-116-en.pdf</t>
  </si>
  <si>
    <t>SAC116: SSAC Comments on the Second Security, Stability, and Resiliency (SSR2) Review Team Final Report</t>
  </si>
  <si>
    <t>SSAC Comments on the Second Security, Stability, and Resiliency (SSR2) Review Team Final Report</t>
  </si>
  <si>
    <t>The ICANN organization understands this is the SSAC’s comment on the Second Security, Stability, and Resiliency (SSR2) Review Team Final Report. The respective public comment period closes on 8 April 2021. A Report of Public Comments is due on 22 April 2021 and this comment will be included in that consideration https://www.icann.org/public-comments/ssr2-final-report-2021-01-28-en. There is no action for the ICANN Board. This understanding was sent to the SSAC on 25 March 2021.</t>
  </si>
  <si>
    <t>SAC115</t>
  </si>
  <si>
    <t>https://www.icann.org/en/system/files/files/sac-115-en.pdf</t>
  </si>
  <si>
    <t>SAC115: SSAC Report on an Interoperable Approach to Addressing Abuse Handling in the DNS</t>
  </si>
  <si>
    <t>The SSAC recommends that the ICANN community continue to work together with the extended DNS infrastructure community in an effort to (1) examine and refine the proposal for a Common Abuse Response Facilitator to be created to streamline abuse reporting and minimize abuse victimization; and (2) define the role and scope of work for the Common Abuse Response Facilitator, using SAC115 as an input.</t>
  </si>
  <si>
    <t>Root Zone Evolution Review Committee (RZERC)</t>
  </si>
  <si>
    <t>RZERC003</t>
  </si>
  <si>
    <t>https://www.icann.org/uploads/ckeditor/rzerc-003-en.pdf</t>
  </si>
  <si>
    <t>RZERC003: Adding Zone Data Protections to the Root Zone R-1</t>
  </si>
  <si>
    <t>The root zone maintainer and root server operators should verify and confirm that the addition of a ZONEMD resource record will in no way negatively impact the distribution of root zone data within the RSS.</t>
  </si>
  <si>
    <t>ICANN org understands this recommendation to have ICANN org engage with the Root Zone Maintainer and the Root Server operators to ensure the addition of a ZONEMD resource record to the root zone will not negatively impact the distribution of root zone data within the Root Server. ICANN sent this understanding to the RZERC for review on 5 April 2021.</t>
  </si>
  <si>
    <t>RZERC003: Adding Zone Data Protections to the Root Zone R-2</t>
  </si>
  <si>
    <t>The DNS and Internet community should be made aware of plans to use ZONEMD in the root zone, and be given an opportunity to offer feedback. This may include technical presentations at meetings hosted by ICANN, the DNS Operations Analysis and Research Center (DNS-OARC), the North American Network Operators’ Group (NANOG), the Réseaux IP Européens (RIPE), etc.</t>
  </si>
  <si>
    <t>ICANN org understands this recommendation to have ICANN org develop a plan for the deployment of ZONEMD in the root zone and make relevant technical bodies aware of that plan by making presentations in appropriate forums. ICANN org further understands opportunity for feedback from the community resulting from those presentations should offered and any input provided should be included as appropriate in the final ZONEMD deployment plan. ICANN sent this understanding to the RZERC for review on 5 April 2021.</t>
  </si>
  <si>
    <t>RZERC003: Adding Zone Data Protections to the Root Zone R-3</t>
  </si>
  <si>
    <t>Developers of name server software are encouraged to implement ZONEMD and consider enabling it by default when the software is configured to locally serve root zone data.</t>
  </si>
  <si>
    <t>ICANN org understands this recommendation to have ICANN org engage with resolver software developers to encourage them to implement ZONEMD and enable checking of ZONEMD when resolver software is configured to locally serve root zone data. ICANN sent this understanding to the RZERC for review on 5 April 2021.</t>
  </si>
  <si>
    <t>RZERC003: Adding Zone Data Protections to the Root Zone R-4</t>
  </si>
  <si>
    <t>Public Technical Identifiers (PTI) and the RZM should jointly develop a plan for deploying ZONEMD in the root zone, and make this plan available for review by RZERC.</t>
  </si>
  <si>
    <t>ICANN org understands this recommendation to have ICANN org to develop a plan with its contractors and make the plan available to RZERC for review. ICANN org further understands input from RZERC should be incorporated into the final plan as appropriate. ICANN sent this understanding to the RZERC for review on 5 April 2021.</t>
  </si>
  <si>
    <t>RZERC002</t>
  </si>
  <si>
    <t>https://www.icann.org/uploads/ckeditor/rzerc-002-en.pdf</t>
  </si>
  <si>
    <t>RZERC002: Recommendations Regarding Signing Root Zone Name Server Data (R-1A)</t>
  </si>
  <si>
    <t>The RZERC recommends that ICANN org conduct the further studies called for in Recommendation 2 of RSSAC028 and focus on these aspects of the research: Revisit the options and consequences of having signed root zone name server data.</t>
  </si>
  <si>
    <t>RZERC002: Recommendations Regarding Signing Root Zone Name Server Data (R-1B)</t>
  </si>
  <si>
    <t>The RZERC recommends that ICANN org conduct the further studies called for in Recommendation 2 of RSSAC028 and focus on these aspects of the research: Understand and document the behavior of authoritative DNS software currently in use by root server operators with respect to a signed priming response. This should include, but not necessarily be limited to, the size of a signed priming response. Would this result in a lot of UDP fragmentation? Should root server operators expect to see a significant increase in TCP traffic?</t>
  </si>
  <si>
    <t>RZERC002: Recommendations Regarding Signing Root Zone Name Server Data (R-1C)</t>
  </si>
  <si>
    <t>The RZERC recommends that ICANN org conduct the further studies called for in Recommendation 2 of RSSAC028 and focus on these aspects of the research: Understand and document the behavior of recursive name servers with respect to validating signed priming responses. Do they validate and detect incorrect data? What fraction of priming queries today have the DO bit set?</t>
  </si>
  <si>
    <t>RZERC002: Recommendations Regarding Signing Root Zone Name Server Data (R-2A)</t>
  </si>
  <si>
    <t>The RZERC recommends that ICANN org further explore the cost / benefit tradeoffs and risks of signed root zone name server data.</t>
  </si>
  <si>
    <t>RZERC002: Recommendations Regarding Signing Root Zone Name Server Data (R-2B)</t>
  </si>
  <si>
    <t>Do the risks of redirected query traffic outweigh the risks of increased operational complexity?</t>
  </si>
  <si>
    <t>ICANN org understands Recommendation 1 to mean that the RSSAC believes that the best way for the RSO community to join the Empowered Community is through the implementation of the recommendations in RSSAC038. Also, the RSS GWG should note the expectations and needs of the RSO community. There is no immediate action for the ICANN Board. For the purposes of the ARR, this item will remain in Phase 3 until the RSS GWG delivers its proposed final governance model for the RSS to the ICANN Board for consideration. ICANN sent this understanding to the RSSAC for review on 04 May 2020. ICANN received confirmation of understanding on 11 May 2020. RSSAC049 is under consideration by the Root Server System Governance Working Group as it develops its proposal for root server system governance and root server operator accountability.</t>
  </si>
  <si>
    <t>ICANN org understands that this recommendation is asking for an initial implementation of the measurement system described in RSSAC047. The "initial implementation" is assumed to be functional, but not necessarily up to the operational expectations that a long-term service would have. This recommendation is to the ICANN Board. ICANN sent this understanding to the RSSAC for review on 21 April 2020. ICANN received confirmation of understanding on 23 April 2020. On 25 March 2021 the ICANN Board considered 2021.03.25.04 and the Board accepts Recommendation 1, which calls for implementing a prototype measurement system for RSOs, and thanks ICANN org for already developing such a system to assist with defining the metrics outlined in RSSAC047.</t>
  </si>
  <si>
    <t>ICANN org understands that this recommendation is not asking for anything at the present time, but is instead describing a later long-term service that might be implemented. The operational details of the long-term service will be described after there is sufficient experience with the initial implementation described in Recommendation 1. After initial implementation, the ICANN Board would determine how and when the official implementation will be put in place, e.g. an RFP process for a system meeting all the requirements described in RSSAC047 or a determination that the interim implementation can meet RSSAC047 requirements (including those enumerated in Recommendation 2) or another approach. ICANN sent this understanding to the RSSAC for review on 21 April 2020. ICANN received confirmation of understanding on 23 April 2020. On 25 March 2021 the ICANN Board considered 2021.03.25.05 and the Board accepts Recommendation 2 to implement a more permanent measurement system after establishing and using the prototype measurement system from Recommendation 1, and directs the ICANN President and CEO, or designee(s), to implement such a system.</t>
  </si>
  <si>
    <t>ICANN org understands that this recommendation is asking for additional work to be done in the future. The work would be initiated by RSSAC, and would be done in collaboration with ICANN org and the Internet community. This recommendation is to RSSAC itself. ICANN sent this understanding to the RSSAC for review on 27 March 2020. ICANN received confirmation of understanding on 02 April 2020. On 25 March 2021 the ICANN Board considered 2021.03.25.06: RSSAC047's Recommendation 3 calls for additional work in the future, so there is no action for the Board at this time. The future work would be initiated by the RSSAC (or a successor organization as a result of implementing the recommendations in RSSAC038), and would be performed in collaboration with ICANN org and the Internet community. This item is in Phase 5 | Close Request as of 25 March 2021.</t>
  </si>
  <si>
    <t>The ICANN organization understands SAC106 Recommendation 2 to mean that the SSAC recommends to the Root Server System Governance Working Group (GWG) that the SSAC not be given any operational roles in any standing committees, operational committees, or other bodies that emerge from the deliberations of the GWG. The ICANN org also understands the SSAC is open to invitations from the bodies that emerge from the deliberations of the GWG to participate in an advisory capacity, consistent with SSAC’s charter, experience and capabilities. ICANN sent this understanding to the SSAC for review on 15 August 2019. SAC106 Recommendations 2 through 4 have been received by the Root Server System Governance Working Group and is incorporating it into its proposal. The Root Server System Governance Working Group (RSS GWG) is aware of this SSAC statement. The emerging proposal from the RSS GWG includes a community performing the Strategy, Architecture, and Policy Function (SAPF). SAC106 is under consideration by the Root Server System Governance Working Group as it develops its proposal for root server system governance and root server operator accountability.</t>
  </si>
  <si>
    <t>The ICANN organization understands SAC106 Recommendation 3 to mean that the SSAC recommends to the Root Server System Governance Working Group (GWG) that decisions of the GWG be made on the basis of consensus, and that votes only be taken when formality is required or consensus is not achievable. ICANN sent this understanding to the SSAC for review on 15 August 2019. SAC106 Recommendation 2 through 4 was provided to the Root Server System Governance Working Group (GWG) and is operating on the basis of consensus. The Root Server System Governance Working Group operates transparently and makes decision by consensus. This item is in Phase 5 | Close Request as of 07 April 2021.</t>
  </si>
  <si>
    <t>ICANN64 Joint GAC – ALAC Statement on EPDP</t>
  </si>
  <si>
    <t>https://atlarge.icann.org/advice_statements/13255</t>
  </si>
  <si>
    <t>Joint GAC-ALAC Statement on the EPDP</t>
  </si>
  <si>
    <t>The GAC and the ALAC take this opportunity to congratulate the EPDP team and the GNSO Council on the development and approval of the Phase 1 report. The Phase 1 report provides a baseline for ensuring GDPR compliance as it pertains to the processing of Registration Data. The views of the GAC and the ALAC are aligned overall as it pertains to our outstanding concerns, as articulated in our respective statements to the report. The GAC and the ALAC would like to underline the importance of complying with the GDPR, which protects the privacy of natural persons and allows for the processing of and access to data for legitimate purposes. The EPDP Final Report of Phase 1 provides a sufficient basis for the work to progress to the subsequent Phase 2.</t>
  </si>
  <si>
    <t>The ICANN org understands that this is the Joint GAC-ALAC Statement on the EPDP. As this item will be considered via the Public Comment process, the item will be considered closed. The Board will provide its rationale for its action in the Board Resolution on the EPDP Recommendations. This understanding was sent to the ALAC on 7 May 2019.</t>
  </si>
  <si>
    <t>Follow-Up to the Joint Statement from ALAC and GAC</t>
  </si>
  <si>
    <t>https://community.icann.org/display/alacpolicydev/At-Large+Workspace%3A+Follow-Up+to+the+Joint+Statement+by+ALAC+and+GAC%3A+Enabling+Inclusive%2C+Informed+and+Meaningful+Participation+at+ICANN</t>
  </si>
  <si>
    <t>Follow-Up to the Joint Statement by ALAC and GAC: Enabling Inclusive, Informed and Meaningful Participation at ICANN</t>
  </si>
  <si>
    <t>The At-Large Advisory Committee (ALAC) and the Governmental Advisory Committee (GAC) thank the ICANN Board for its response to their joint statement “Enabling inclusive, informed and meaningful participation at ICANN”, issued at ICANN60 in Abu Dhabi on 2 November 2017. In their joint statement, the ALAC and the GAC also asked ICANN to produce executive summaries, key points and synopses for all relevant issues, processes and activities – something that could be implemented without delay. In the context of the IANA transition process, ICANN was able to offer timely and comprehensible information by breaking down complex issues into understandable components, which allowed interaction within the entire community. The ALAC and the GAC are now asking from ICANN that the same level of effort be made and the same service be provided to the community concerning information on all other relevant issues.</t>
  </si>
  <si>
    <t>On 27 January 2019 the Board addressed this advice in their Barcelona Scorecard (https://www.icann.org/en/system/files/files/resolutions-barcelona63-gac-advice-scorecard-27jan19-en.pdf). Additionally, Cherine Chalaby included a response in his 6 February 2019 letter (https://www.icann.org/en/system/files/correspondence/chalaby-to-hilyard-06feb19-en.pdf). On 23 April 2019 the ICANN org notified the ALAC this advice is considered closed due to these two responses.</t>
  </si>
  <si>
    <t>On 23 June 2019 the ICANN Board considered SAC101v2 and accepted Recommendation 1 and directed the ICANN President and CEO, or his designee(s), to create a plan that reports on ICANN org's and the community's progress toward the four objectives identified in the advice (https://www.icann.org/resources/board-material/resolutions-2019-06-23-en#1.c). In its rationale the Board states "In accepting advice item one, the Board further notes that the creation of an "accredited RDDS access program," is a topic under discussion in the EPDP Phase 2. The Board cannot dictate outcomes of PDPs. Once the EPDP delivers its final Phase 2 report, the Board will consider the policy recommendations." This item remains in Phase 4 | Implement. ICANN org notes the Public Comment period regarding Phase 2 Priority 2 Topics prior to Board consideration, as well as a pending Public Comment regarding Phase 2 Priority 1 Topics. The EPDP issued the Phase 2 Final Report on the Temporary Specification for gTLD Registration Data on 31 July 2020, and was subsequently adopted by the GNSO council on 24 September 2020 and was provided to the Board for consideration. ICANN org notes the Public Comment period regarding Phase 2 Priority 2 Topics closed on 22 January 2021 and a staff report was issued on 5 February 2021 (https://www.icann.org/en/system/files/files/report-comments-policy-recommendations-epdp-phase-2-05feb21-en.pdf). ICANN org also notes as the Public Comment regarding Phase 2 closed on 30 March 2021 (https://www.icann.org/public-comments/epdp-2-policy-recs-board-2021-02-08-en). Additionally, the Board resolved (https://www.icann.org/resources/board-material/resolutions-2021-03-25-en#2.c) to direct ICANN org to conduct the Operational Design Phase (ODP) for the SSAD on 25 March 2021.</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</si>
  <si>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four suggests that 'initiation of charges for RDS access, or any significant future changes in fees for RDDS access, must include a formal assessment of user impacts and the security and stability impacts, and be conducted as part of a formal Policy Development Process (PDP).' As this is a policy matter and the topic is in the work plan for the EPDP Phase 2, the Board notes this advice and refers to the GNSO Council as the manager of PDPs." ICANN org is currently reviewing this advice to determine how it should be implemented. Once ICANN org has determined a path forward for implementation, further updates will be provided to the SSAC. The EPDP issued the Phase 2 Final Report on the Temporary Specification for gTLD Registration Data on 31 July 2020, and was subsequently adopted by the GNSO council on 24 September 2020 and was provided to the Board for consideration. ICANN org notes the Public Comment period regarding Phase 2 Priority 2 Topics closed on 22 January 2021 and a staff report was issued on 5 February 2021 (https://www.icann.org/en/system/files/files/report-comments-policy-recommendations-epdp-phase-2-05feb21-en.pdf). ICANN org also notes as the Public Comment regarding Phase 2 closed on 30 March 2021 (https://www.icann.org/public-comments/epdp-2-policy-recs-board-2021-02-08-en). Additionally, the Board resolved (https://www.icann.org/resources/board-material/resolutions-2021-03-25-en#2.c) to direct ICANN org to conduct the Operational Design Phase (ODP) for the SSAD on 25 March 2021.</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</si>
  <si>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six suggests that the 'ICANN Board should direct the ICANN Organization to work to ensure that all methods of access to RDDS data provide an equivalent response to the same query.' As this is a policy matter and the topic is in the work plan for the EPDP Phase 2, the Board notes this advice and refers to the GNSO Council as the manager of PDPs." The EPDP issued the Phase 2 Final Report on the Temporary Specification for gTLD Registration Data on 31 July 2020, and was subsequently adopted by the GNSO council on 24 September 2020 and was provided to the Board for consideration. Pending Board consideration, this item will remain in a deferred status. The EPDP issued the Phase 2 Final Report on the Temporary Specification for gTLD Registration Data on 31 July 2020, and was subsequently adopted by the GNSO council on 24 September 2020 and was provided to the Board for consideration. ICANN org notes the Public Comment period regarding Phase 2 Priority 2 Topics closed on 22 January 2021 and a staff report was issued on 5 February 2021 (https://www.icann.org/en/system/files/files/report-comments-policy-recommendations-epdp-phase-2-05feb21-en.pdf). ICANN org also notes as the Public Comment regarding Phase 2 closed on 30 March 2021 (https://www.icann.org/public-comments/epdp-2-policy-recs-board-2021-02-08-en). Additionally, the Board resolved (https://www.icann.org/resources/board-material/resolutions-2021-03-25-en#2.c) to direct ICANN org to conduct the Operational Design Phase (ODP) for the SSAD on 25 March 2021.</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</si>
  <si>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seven suggests that the 'ICANN Board should direct the ICANN Organization to work to ensure that RDDS access is provided in a measurable and enforceable framework, which can be understood by all parties.' As this is a policy matter and the topic is in the work plan for the EPDP Phase 2, the Board notes this advice and refers to the GNSO Council as the manager of PDPs." The EPDP issued the Phase 2 Final Report on the Temporary Specification for gTLD Registration Data on 31 July 2020, and was subsequently adopted by the GNSO council on 24 September 2020 and was provided to the Board for consideration. Pending Board consideration, this item will remain in a deferred status. The EPDP issued the Phase 2 Final Report on the Temporary Specification for gTLD Registration Data on 31 July 2020, and was subsequently adopted by the GNSO council on 24 September 2020 and was provided to the Board for consideration. ICANN org notes the Public Comment period regarding Phase 2 Priority 2 Topics closed on 22 January 2021 and a staff report was issued on 5 February 2021 (https://www.icann.org/en/system/files/files/report-comments-policy-recommendations-epdp-phase-2-05feb21-en.pdf). ICANN org also notes as the Public Comment regarding Phase 2 closed on 30 March 2021 (https://www.icann.org/public-comments/epdp-2-policy-recs-board-2021-02-08-en). Additionally, the Board resolved (https://www.icann.org/resources/board-material/resolutions-2021-03-25-en#2.c) to direct ICANN org to conduct the Operational Design Phase (ODP) for the SSAD on 25 March 2021.</t>
  </si>
  <si>
    <t>RZERC001</t>
  </si>
  <si>
    <t>https://www.icann.org/iana_rzerc_docs/317-feedback-on-the-updated-plan-for-continuing-the-root-key-signing-key-ksk-rollover-v-rzerc001</t>
  </si>
  <si>
    <t>RZERC001: Feedback on the Updated Plan for Continuing the Root KSK Signing Key Rollover</t>
  </si>
  <si>
    <t>The Root Zone Evolution Review Committee (RZERC) is pleased to respond to the Board's request for advice on ICANN’s “Updated Plan for Continuing the Root KSK Rollover” per its resolution 2018.05.13.09. The RZERC has confidence in the assessments made by SSAC, RSSAC, the root zone management partners, and ICANN's Office of the Chief Technology Officer (OCTO). At this time, the RZERC does not have significant additional advice to add to what these activities have already provided. Additionally, the RZERC is not aware of any reason for not resuming the updated plan for continuing the root KSK rollover.</t>
  </si>
  <si>
    <t>The ICANN org understands RZERC001 is the RZERC's response to ICANN Board Resolution 2018.05.13.09. ICANN org understands the RZERC has confidence in the assessments made by SSAC, RSSAC, the root zone management partners, and ICANN's Office of the Chief Technology Officer (OCTO). The RZERC does not have significant additional advice and the RZERC is not aware of any reason for not resuming the updated plan for continuing the root KSK rollover. There is no action for the ICANN Board. This understanding was sent to the RZERC on 7 September 2018.</t>
  </si>
  <si>
    <t>AL-ALAC-ST-0605-01-00-EN</t>
  </si>
  <si>
    <t>https://atlarge.icann.org/advice_statements/11607</t>
  </si>
  <si>
    <t>Release for Registration one .COM Domain Name with a Single-Character Label: O.COM</t>
  </si>
  <si>
    <t>Given the lack of both stability and competition concerns, the ALAC believes the introduction of O.com represents no downside to end users. The ALAC further suggests that the proceeds of the auction be used to make concrete progress on universal acceptance, one of the primary frustrations of end users with regards to the introduction of new top level domains.</t>
  </si>
  <si>
    <t>The ICANN org understands that this is the ALAC statement regarding Release for Registration one .COM Domain Name with a Single-Character Label: O.COM. This statement was submitted as part of a public comment and there is no action for the ICANN Board.</t>
  </si>
  <si>
    <t>AL-ALAC-ST-0425-01-01-EN</t>
  </si>
  <si>
    <t>https://atlarge.icann.org/advice_statements/11363</t>
  </si>
  <si>
    <t>ALAC Statement on ICANN Reserve Fund: Proposed Replenishment Strategy</t>
  </si>
  <si>
    <t>The ALAC appreciates the opportunity to comment on the proposed reserve fund replenishment strategy. As presented, the strategy is: • The replenishment period should not exceed 5 years, in line with principle (i). • Over the 5-year period, the ICANN Org should plan for operational savings in order to make a contribution of US $15 million in total, in line with principle (ii). • A contribution from the Auction Proceeds should be considered. The amount under consideration would be US $36 million, corresponding to the total amount of withdrawals from the Reserve Fund to finance the IANA Stewardship transition. • The remaining shortfall of US $17 million ($68m less $15m and less $36m above) could possibly come from one of the following sources, in no specific order of preference: I. Contribution from leftover funds from the new gTLD program, if any. II. Additional contribution from ICANN Org. III. Additional contribution from the Auction Proceeds. The ALAC supports this overall strategy but with the following conditions and additions:</t>
  </si>
  <si>
    <t>The ICANN org understands this is the ALAC statement on ICANN Reserve Fund: Proposed Replenishment Strategy and was submitted as part of a public comment (https://www.icann.org/public-comments/reserve-fund-replenishment-2018-03-06-en). As this statement will be handled via the public comment process, there is no action for the ICANN Board.</t>
  </si>
  <si>
    <t>AL-ALAC-ST-0418-01-00-EN</t>
  </si>
  <si>
    <t>https://community.icann.org/pages/viewpage.action?pageId=79438448&amp;preview=/79438448/84217342/AL-ALAC-ST-0418-01-01-EN.pdf</t>
  </si>
  <si>
    <t>ALAC Statement on Draft Project Plan for the Proposed Name Collision Analysis Project (NCAP)</t>
  </si>
  <si>
    <t>As the principle voice of end users within the ICANN community, the At-large Advisory Committee (ALAC) supports the Security and Stability Advisory Committee (SSAC) in its efforts to address the issue of Name Collisions as it remains an area of some uncertainty. The ALAC urges the SSAC to proceed with the Name Collision Analysis Project (NCAP) Work Party's project plan and allocate enough time to do it right. We believe it is important to minimize the unintended consequences for end users. Name Collision occurs when a user, attempting to reach a private domain name, unintentionally reaches a public domain name and, as such, cut to the core of end user trust of the internet and could pose potential security issues. The NCAP Work Party's project plan, as it currently stands, seems adequate without being excessive. We urge the SSAC to stay the course and not expedite the process for the benefit of any subsequent procedures. There is great anticipation, from parts of the community, for new applications but not only is a specific delay unlikely, given other factors, we believe it would be prudent for the SSAC to execute the project plan as submitted to provide the ICANN community with a holistic assessment of the risks.</t>
  </si>
  <si>
    <t>The ICANN org understands this is the ALAC Statement on Draft Project Plan for the Proposed Name Collision Analysis Project (NCAP) and was submitted as part of a public comment (https://www.icann.org/public-comments/ncap-project-plan-2018-03-02-en). As this statement will be handled via the public comment process, there is no action for the ICANN Board.</t>
  </si>
  <si>
    <t>AL-ALAC-ST-0404-01-01-EN</t>
  </si>
  <si>
    <t>https://atlarge.icann.org/advice_statements/11233</t>
  </si>
  <si>
    <t>ALAC Statement on Data Protection/Privacy Issues: ICANN-proposed Interim Model</t>
  </si>
  <si>
    <t>Following discussions over the last months, in an attempt to address the upcoming European Union’s General Data Protection Regulation’s impact on ICANN’s contracts and particularly on the collection, retention and display of registration data in the WHOIS services, ICANN published an ‘Interim Model for Compliance with ICANN Agreements and Policies in Relation to the European Union’s General Data Protection Regulation’ on the 8th of March 2018[1]. The ALAC wishes to thank the ICANN CEO for the opportunity to reflect on the model proposed.</t>
  </si>
  <si>
    <t>The ICANN org understands this is the ALAC statement on Data Protection/Privacy Issues: ICANN-proposed Interim Model. This statement was submitted as part of a public comment (https://www.icann.org/news/blog/data-protection-privacy-issues-update-more-details-published-on-icann-proposed-interim-model). As this will be handled via the public comment process, there is no action for the ICANN Board.</t>
  </si>
  <si>
    <t>AL-ALAC-ST-0402-02-01-EN</t>
  </si>
  <si>
    <t>https://atlarge.icann.org/advice_statements/11231</t>
  </si>
  <si>
    <t>ALAC Statement on ICANN Fellowship Program Community Consultation</t>
  </si>
  <si>
    <t>The ALAC has noted that the Fellowship Program has only successfully integrated a small percentage of its alumni to be actively engaged and participating in At-Large specifically, but also other SO/ACs, to support their policy-related goals and objectives. It has been suggested that changes are required in order to achieve greater effectiveness of the Program not only to meet At-Large policy goals relating to the DNS. Metrics are needed to monitor effectiveness. The Fellowship has been more effective in recruiting people to be active in At-Large administrative activities and outreach.</t>
  </si>
  <si>
    <t>The ICANN org understands this is the ALAC Statement on ICANN Fellowship Program Community Consultation and was submitted as part of a public comment/consultation (https://community.icann.org/display/alacpolicydev/At-Large+Workspace%3A+ICANN+Fellowship+Program+Community+Consultation). As this statement will be handled via the public comment/consultation process, there is no action for the ICANN Board.</t>
  </si>
  <si>
    <t>AL-ALAC-ST-0402-01-01-EN</t>
  </si>
  <si>
    <t>https://atlarge.icann.org/advice_statements/11235</t>
  </si>
  <si>
    <t>ALAC Statement on Plan to Restart the Root Key Signing Key (KSK) Rollover Process</t>
  </si>
  <si>
    <t>The ALAC and At-Large Community understand the need to roll the KSK but parts of the community have strong concerns for the potential impact on users world-wide. We believe that a holistic review is needed including a risk assessment of the alternatives, in time for further discussion at ICANN62. The assessment should include then current information related to the RFC 8145 trust anchor reports, the prognosis for availability of the in-development IETF “sentinel” mechanism and the potential for using the sentinel mechanism to create a greater level of comfort prior to the KSK rollover.</t>
  </si>
  <si>
    <t>The ICANN org understands this is the ALAC statement on Plan to Restart the Root Key Signing Key (KSK) Rollover Process and was submitted as part of a public comment (https://community.icann.org/display/alacpolicydev/At-Large+Workspace%3A+Plan+to+Restart+the+Root+Key+Signing+Key+%28KSK%29+Rollover+Process). As this statement will be handled via the public comment process, there is no action for the ICANN Board.</t>
  </si>
  <si>
    <t>AL-ALAC-ST-0406-01-01-EN</t>
  </si>
  <si>
    <t>https://atlarge.icann.org/advice_statements/11365</t>
  </si>
  <si>
    <t>ALAC Statement on Draft Procedure for Community gTLD Change Requests</t>
  </si>
  <si>
    <t>The ALAC thanks the ICANN organization for the extended opportunity to provide comments to the the Draft Procedure for Community gTLD Change Requests of 31 January 2018 ("Draft Procedure") for ICANN to consider changes to Specification 12 of Community generic Top Level Domain (gTLD) Registry Agreements requested by community gTLD registry operators. Community TLDs are of crucial importance to At-Large</t>
  </si>
  <si>
    <t>The ICANN org understands this is the ALAC statement on Draft Procedure for Community gTLD Change Requests and was submitted as part of a public comment (https://www.icann.org/public-comments/community-gtld-change-procedure-2018-02-14-en). As this will be handled via the public comment process, there is no action for the ICANN Board.</t>
  </si>
  <si>
    <t>AL-ALAC-ST-0318-01-01-EN</t>
  </si>
  <si>
    <t>https://atlarge.icann.org/advice_statements/11229</t>
  </si>
  <si>
    <t>ALAC Statement on ICANN Draft FY19 Operating Plan and Budget and Five- Year Operating Plan Update</t>
  </si>
  <si>
    <t>This is the ALAC's statement on ICANN Draft FY19 Operating Plan and Budget and Five-Year Operating Plan Update.</t>
  </si>
  <si>
    <t>The ICANN org understands this is the ALAC Statement on ICANN Draft FY19 Operating Plan and Budget and Five-Year Operating Plan Update. This was submitted as part of a public comment: https://www.icann.org/public-comments/fy19-budget-2018-01-19-en. There is no action for the ICANN Board.</t>
  </si>
  <si>
    <t>AL-ALAC-ST-0218-01-01-EN</t>
  </si>
  <si>
    <t>https://community.icann.org/display/alacpolicydev/At-Large+Workspace%3A+Proposed+Incremental+Changes+to+the+ICANN+Meetings+Strategy?preview=/74587520/79434246/AL-ALAC-ST-0218-01-01-EN.pdf</t>
  </si>
  <si>
    <t>ALAC Statement on Proposed Incremental Changes to the ICANN Meetings Strategy</t>
  </si>
  <si>
    <t>This is the ALAC statement on Proposed Incremental Changes to the ICANN Meetings Strategy. This was submitted as part of a public comment: https://www.icann.org/public-comments/proposed-changes-meetings-strategy-2017-12-14-en.</t>
  </si>
  <si>
    <t>The ICANN org understands that this is the ALAC statement on Proposed Incremental Changes to the ICANN Meetings Strategy. This was submitted as part of a public comment: https://www.icann.org/public-comments/proposed-changes-meetings-strategy-2017-12-14-en. There is no action for the ICANN Board.</t>
  </si>
  <si>
    <t>AL-ALAC-ST-0118-04-01-EN</t>
  </si>
  <si>
    <t>https://atlarge.icann.org/advice_statements/10515</t>
  </si>
  <si>
    <t>Recommendations on ICANN Jurisdiction</t>
  </si>
  <si>
    <t>This is the ALAC statement on Recommendations on ICANN Jurisdiction, submitted as part of a public comment: https://www.icann.org/public-comments/recommendations-on-icann-jurisdiction-2017-11-14-en.</t>
  </si>
  <si>
    <t>The ICANN org understands that this statement is the ALAC's comment on Recommendations on ICANN Jurisdiction: https://www.icann.org/public-comments/recommendations-on-icann-jurisdiction-2017-11-14-en. There is no action for the ICANN Board.</t>
  </si>
  <si>
    <t>AL-ALAC-ST-0118-03-01-EN</t>
  </si>
  <si>
    <t>https://atlarge.icann.org/advice_statements/10497</t>
  </si>
  <si>
    <t>Recommendations to Improve ICANN's Office of Ombudsman (IOO)</t>
  </si>
  <si>
    <t>This statement is the ALAC's comment on Recommendations to Improve ICANN's Office of Ombudsman (IOO): https://www.icann.org/public-comments/ioo-recs-2017-11-10-en</t>
  </si>
  <si>
    <t>The ICANN org understands that this statement is the ALAC's comment on Recommendations to Improve ICANN's Office of Ombudsman (IOO): https://www.icann.org/public-comments/ioo-recs-2017-11-10-en. There is no action for the ICANN Board.</t>
  </si>
  <si>
    <t>AL-ALAC-ST-0118-02-01-EN</t>
  </si>
  <si>
    <t>https://atlarge.icann.org/advice_statements/10507</t>
  </si>
  <si>
    <t>Recommendations to Improve ICANN Staff Accountability</t>
  </si>
  <si>
    <t>This statement is the ALAC's comment on the CCWG-Accountability Work Stream 2 (WS2) draft recommendations on ICANN Staff Accountability: https://www.icann.org/public-comments/accountability-recs-2017-11-13-en.</t>
  </si>
  <si>
    <t>The ICANN org understands that this statement is the ALAC's comment on the CCWG-Accountability Work Stream 2 (WS2) draft recommendations on ICANN Staff Accountability: https://www.icann.org/public-comments/accountability-recs-2017-11-13-en. There is no action for the ICANN Board.</t>
  </si>
  <si>
    <t>AL-ALAC-ST-0118-05-00-EN</t>
  </si>
  <si>
    <t>https://atlarge.icann.org/advice_statements/10599</t>
  </si>
  <si>
    <t>Competition, Consumer Trust, and Consumer Choice Review Team – New Sections to Draft Report of Recommendations</t>
  </si>
  <si>
    <t>This statement is the ALAC's comment on Competition, Consumer Trust, and Consumer Choice Review Team – New Sections to Draft Report of Recommendations: https://www.icann.org/public-comments/cct-recs-2017-11-27-en.</t>
  </si>
  <si>
    <t>The ICANN org understands that this statement is the ALAC's comment on Competition, Consumer Trust, and Consumer Choice Review Team – New Sections to Draft Report of Recommendations: https://www.icann.org/public-comments/cct-recs-2017-11-27-en. There is no action for the ICANN Board.</t>
  </si>
  <si>
    <t>The ICANN org understands RSSAC028 Recommendation 1 to mean that no changes should be made to the current naming scheme used in the root server system until more studies have been conducted. ICANN received confirmation of understanding from the RSSAC on 1/17/18. On 25 March 2021 the ICANN Board considered 2021.03.25.01 and the Board accepts Recommendation 1, calling for the current naming scheme used in the root server system to remain unchanged until more studies have been conducted.</t>
  </si>
  <si>
    <t>The ICANN org understands RSSAC028 Recommendation 2 to that studies on current behaviors of DNS software and DNS resolvers should be conducted to understand different elements of root server responses to queries, both individually and in combination; for initial priming and standard responses; and for how well specific implementations, such as the DO bit are interpreted by root servers and the DNS software. ICANN received confirmation of understanding from the RSSAC on 1/17/18. On 25 March 2021 the ICANN Board considered 2021.03.25.02 and the Board accepts Recommendation 2, relating to conducting a study to understand the current behavior of DNS resolvers and how each naming scheme discussed in this document would affect these behaviors, and directs the ICANN President and CEO, or designee(s), to commence such a study.</t>
  </si>
  <si>
    <t>The ICANN org understands RSSAC028 Recommendation 3 to mean that a study should be conducted to understand how the current infrastructure is susceptible to various cache poisoning attack scenarios, specifically node re-delegation attacks, and that proof-of-concept code for testing these scenarios should be made available to others in the DNS community for further studies. ICANN received confirmation of understanding from the RSSAC on 1/17/18. On 25 March 2021 the ICANN Board considered 2021.03.25.03 and the Board accepts Recommendation 3, relating to conducting a study to understand the feasibility and impact of node re-delegation attacks, and directs the ICANN President and CEO, or designee(s), to commence such a study.</t>
  </si>
  <si>
    <t>AL-ALAC-ST-0717-01-01-EN</t>
  </si>
  <si>
    <t>https://atlarge.icann.org/advice_statements/9983</t>
  </si>
  <si>
    <t>Revised ICANN Procedure for Handling WHOIS Conflicts with Privacy Law: Process and Next Steps</t>
  </si>
  <si>
    <t>This is the ALAC Statement on the Revised ICANN Procedure for Handling WHOIS Conflicts with Privacy Law: Process and Next Steps. The At-Large Advisory Committee wishes to respond to the public consultation. Although At-Large members participated in the WHOIS-IAG during 2016, we do not believe that the comments of our members as well of others looking for a truly implementable solution were adequately taken into consideration by the IAG and the ICANN staff in the final draft now under public consultation.</t>
  </si>
  <si>
    <t>The ICANN organization understands this the ALAC Statement on the Revised ICANN Procedure for Handling WHOIS Conflicts with Privacy Law: Process and Next Steps. The respective public comment period closed on 7 July 2017 (https://www.icann.org/public-comments/whois-privacy-law-2017-05-03-en). This statement was included in the report of public comments, which was published on 28 July 2017 (https://www.icann.org/en/system/files/files/report-comments-whois-privacy-law-28jul17-en.pdf). There is no action for the ICANN Board. ALAC confirmed this understanding on 7 December 2017, and the item is now closed.</t>
  </si>
  <si>
    <t>AL-ALAC-ST-0617-01-01-EN</t>
  </si>
  <si>
    <t>https://atlarge.icann.org/advice_statements/9985</t>
  </si>
  <si>
    <t>ALAC Statement on the Draft Framework of Interpretation for Human Rights</t>
  </si>
  <si>
    <t>As the primary organizational home within ICANN for the voice and concerns of the individual Internet user, the At-Large Advisory Committee (ALAC) treats respecting Human Rights a very important topic. The ALAC therefore commends the Subgroup’s participants and rapporteur on the work done regarding the interpretation and future implementation of the Human Rights’ Core Value that is now part of ICANN’s bylaws. Some of its members have provided earlier input, and the ALAC is very pleased to see the high-quality draft FoI that has been submitted by the Subgroup. The ALAC hereby wants to state publicly that, when looking at the draft FoI, it has no concerns when it comes to the interests of Internet end-users. Obviously the ALAC will have to review and decide whether to formally approve the final version of the FoI for Human Rights when it is delivered.</t>
  </si>
  <si>
    <t>The ICANN organization understands this is the ALAC Statement on the Draft Framework of Interpretation for Human Rights. The respective public comment period closed on 16 June 2017. This statement will be included in the report of public comments, which will be published on 16 August 2017 (https://www.icann.org/public-comments/foi-hr-2017-05-05-en). There is no action for the ICANN Board. ALAC confirmed this understanding on 7 December 2017, and the item is now closed.</t>
  </si>
  <si>
    <t>AL-ALAC-ST-0517-06-01-EN</t>
  </si>
  <si>
    <t>https://atlarge.icann.org/advice_statements/9977</t>
  </si>
  <si>
    <t>ALAC Statement on the Recommendations to Improve SO/AC Accountability</t>
  </si>
  <si>
    <t>This is the ALAC Statement on the Recommendations to Improve SO/AC Accountability. The ALAC supports the general direction of the recommendations, but does offer the following specific comments. 1. The "best practices", one by one, each make sense. However, together the ALAC has concerns about the impact on groups remembering that these are all volunteers with often relatively minimal staff support. Accountability is important, but a fully accountable group that does nothing other than be accountable has no value within ICANN. 2. The ALAC supported the original position of the SOAC-Accountability Working Group to not pursue the accountability roundtable. That was overruled by the CCWG. As currently proposed there is a high likelihood that it will become a meaningless exercise taking up valuable time at ICANN meetings with little benefit. That notwithstanding, if the decision is made that it should be kept, further thought needs to be given to exactly what it will do and what its aims are. 3. The ALAC does not support the explicit incorporation of AC/SO best practices reviews into the ATRT scope. The periodic organizational reviews are a more appropriate opportunity to do such reviews. If a future ATRT chooses to do such a review, it is already wholly within its scope and prerogative.</t>
  </si>
  <si>
    <t>The ICANN organization understands that this is the ALAC Statement on the Recommendations to Improve SO/AC Accountability. The respective public comment period closed on 26 May 2017. A Report of Public Comments will be published on 14 July 2017 and this comment will be included in that consideration (https://www.icann.org/public-comments/soac-accountability-2017-04-14-en). There is no action for the ICANN Board.  ALAC confirmed this understanding on 7 December 2017, and the item is now closed.</t>
  </si>
  <si>
    <t>AL-ALAC-ST-0517-07-00-EN</t>
  </si>
  <si>
    <t>https://atlarge.icann.org/advice_statements/9979</t>
  </si>
  <si>
    <t>ALAC Statement on the Proposed Renewal of .NET Registry Agreement</t>
  </si>
  <si>
    <t>The ALAC does not have any comment to make on the changes to the content of the contract overall as we believe that much of it has been predetermined by agreement. However, the increasing cost of .NET domains is a concern as it would make them unaffordable and thus an accessibility issue for end-users, especially for those in already underserved regions. The proposed $10 increase is also out of scope of an ICANN Registry Agreement. A query was raised as to whether or how .NET funds are returned to serve the Internet community in line with the redistribution of .org funds into the community by the Internet Society, to support Internet development.</t>
  </si>
  <si>
    <t>The ICANN organization understands that this is the ALAC Statement on the Proposed Renewal of .NET Registry Agreement. The respective public comment period closed on 30 May 2017. A Report of Public Comments was published on 13 June 2017 and this comment was included in that consideration (https://www.icann.org/en/system/files/files/report-comments-net-renewal-13jun17-en.pdf). There is no action for the ICANN Board.  ALAC confirmed this understanding on 7 December 2017, and the item is now closed.</t>
  </si>
  <si>
    <t>AL-ALAC-ST-0517-04-01-EN</t>
  </si>
  <si>
    <t>https://atlarge.icann.org/advice_statements/9967</t>
  </si>
  <si>
    <t>ALAC Statement on the GNSO Community Comment 2 (CC2) on New gTLD Subsequent Procedures Policy Development Process</t>
  </si>
  <si>
    <t>[Public Comment Statement] The At-Large Advisory Committee (ALAC) reviewed and provided its statement on the Community Comment 2 (CC2) questionnaire developed by the GNSO's Policy Development Process Working Group that is evaluating what changes or additions need to be made to existing new gTLD policy recommendations. The statement is organized by Work Track [1 - 4] Questions. Work Track 1 Brief: ALAC sees few benefits to further new gTLD expansion. It believes there may be some benefits to an RSP programme. Support for new gTLD round contingent on improved Applicant Support Programme. Guidebook should be improved from lessons learned. Work Track 2 Brief: ALAC largely supports proposals of Track 2. Support for Registry Agreement for level playing field and understanding of requirements for all gTLDs. Support for inclusion of commitments made by applicants to be enforceable via Registry Agreement. Guidebook should include all restrictions on names and of strings. Work Track 3 Brief: ALAC notes string confusion, singular/plural, community applications and objections and independent objector need to be reviewed. Support for preferential pricing. CPE is reasonable process if properly implemented Work Track 4 Brief: Support for single character IDN TLDs but consideration of additional safeguards. Universal Acceptance is important to promotion of equal and consistent domain name acceptance.</t>
  </si>
  <si>
    <t>The ICANN organization understands this is the ALAC Statement on the GNSO Community Comment 2 (CC2) on New gTLD Subsequent Procedures Policy Development Process. The respective public comment period closed on 22 May 2017. The Working Group will review and integrate public comments received in developing its recommendations for inclusion in its Initial Report. (https://www.icann.org/public-comments/cc2-new-gtld-subsequent-procedures-2017-03-22-en). There is no action for the ICANN Board.  ALAC confirmed this understanding on 7 December 2017, and the item is now closed.</t>
  </si>
  <si>
    <t>AL-ALAC-ST-0517-05-00-EN</t>
  </si>
  <si>
    <t>https://atlarge.icann.org/advice_statements/9973</t>
  </si>
  <si>
    <t>ALAC Statement on the Deferral of Country Code Names Supporting Organization Review</t>
  </si>
  <si>
    <t>This is the ALAC Statement on the Deferral of Country Code Names Supporting Organization Review. The ALAC supports the ccNSO request to defer their review. ICANN is overwhelmed with reviews of all kinds at the moment. If the ccNSO believes that a deferral will be beneficial to their use of volunteer resources and will result in a better outcome of the review when it is performed, this is a win-win situation.</t>
  </si>
  <si>
    <t>The ICANN organization understands this is the ALAC Statement on the Deferral of Country Code Names Supporting Organization Review. The respective public comment period closed on 19 May 2017. A Report of Public Comments will be published on 02 June 2017 and this comment will be included in that consideration (https://www.icann.org/public-comments/ccnso-review-deferral-2017-04-06-en). There is no action for the ICANN Board. This understanding was sent to the ALAC on 23 May 2017. ALAC confirmed this understanding on 7 December 2017, and the item is now closed.</t>
  </si>
  <si>
    <t>AL-ALAC-ST-0517-03-00-EN</t>
  </si>
  <si>
    <t>https://atlarge.icann.org/advice_statements/9959</t>
  </si>
  <si>
    <t>ALAC Statement on the Competition, Consumer Trust and Consumer Choice Review Team Draft Report of Recommendations for New gTLDs</t>
  </si>
  <si>
    <t>This is the ALAC Statement on the Competition, Consumer Trust and Consumer Choice Review Team Draft Report of Recommendations for New gTLDs. The ALAC appreciates the considerable amount of effort that has clearly gone into the Competition, Consumer Trust and Consumer Choice Review Team (CCT-RT)'s analysis and Draft Report (the report). It provides important information on outcomes of the first round of new gTLDs. The ALAC comments on the report are focussed on the interests of end users of the Internet. Specifically, while increased competition may be considered as an important outcome of the new TLDs, the ALAC is focussed on whether the introduction of new gTLDs has resulted in increased consumer trust and increased consumer choice.</t>
  </si>
  <si>
    <t>The ICANN organization understands this is the ALAC Statement on the Competition, Consumer Trust and Consumer Choice Review Team Draft Report of Recommendations for New gTLDs. The respective public comment period closed on 19 May 2017. A Report of Public Comments will be published on 19 June 2017 and this comment will be included in that consideration (https://www.icann.org/public-comments/cct-rt-draft-report-2017-03-07-en). There is no action for the ICANN Board. This understanding was sent to the ALAC on 23 May 2017. ALAC confirmed this understanding on 7 December 2017, and the item is now closed.</t>
  </si>
  <si>
    <t>AL-ALAC-ST-0517-02-01-EN</t>
  </si>
  <si>
    <t>https://atlarge.icann.org/advice_statements/9971</t>
  </si>
  <si>
    <t>ALAC Statement on the Proposed Fundamentals Bylaws Changes to Move the Board Governance Committee's Reconsideration Process Responsibilities to Another Board Committee</t>
  </si>
  <si>
    <t>This is the ALAC's statement on the Proposed Fundamentals Bylaws Changes to Move the Board Governance Committee's Reconsideration Process Responsibilities to Another Board Committee. The ALAC recognizes the effort made to carry out this first use of the Empowered Community powers in an open and inclusive manner by calling for input from the different Supporting Organizations and Advisory Committees that form ICANN; 2. Recognizing the power the Board has to establish Committees as it believes will best suit the Board?s needs, the ALAC would like to have a deeper knowledge on the scope of the proposed new Committee as the draft Charter leaves room for ambiguity.</t>
  </si>
  <si>
    <t>The ICANN organization understands this is the ALAC Statement on the Proposed Fundamentals Bylaws Changes to Move the Board Governance Committee's Reconsideration Process Responsibilities to Another Board Committee. The respective public comment period closed on 10 May 2017. A Report of Public Comments was published on 17 May 2017 and this comment was included in that consideration (https://www.icann.org/en/system/files/files/report-comments-bylaws-bgc-17may17-en.pdf). There is no action for the ICANN Board. ALAC confirmed this understanding on 7 December 2017, and the item is now closed.</t>
  </si>
  <si>
    <t>ALAC Chair ST 28 Apr 2017</t>
  </si>
  <si>
    <t>https://atlarge.icann.org/advice_statements/9981</t>
  </si>
  <si>
    <t>ALAC Chair Statement on the ICANN's Draft FY18 Operating Plan and Budget, and Five-Year Operating Plan Update</t>
  </si>
  <si>
    <t>[Public Comment Statement] In addition to the At-Large Advisory Committee (ALAC) statement regarding the draft FY18 Operating Plan &amp; Budget Public Comment, the ALAC Chair submitted additional comments outside the document, AL-ALAC-ST-0417-03-00-EN, on behalf of the ALAC. -ALAC requests an additional travel slot for its Liaison to the GAC and that additional travel support slots to ICANN meetings be allocated to At-Large active contributors. The ALAC submission of AL-ALAC-ST-0417-03-00-EN: https://atlarge.icann.org/advice_statements/9961</t>
  </si>
  <si>
    <t>The ICANN organization understands the ALAC Chair submitted additional comments on behalf of the ALAC in response on the ICANN's Draft FY18 Operating Plan and Budget, and Five-Year Operating Plan Update for Public Comment. The respective public comment period closed 28 April 2017 and this comment will be considered in its Report of Public Comments. This understanding was sent to the ALAC for review on 05 May 2017. ALAC confirmed this understanding on 7 December 2017, and the item is now closed.</t>
  </si>
  <si>
    <t>AL-ALAC-ST-0417-03-00-EN</t>
  </si>
  <si>
    <t>https://atlarge.icann.org/advice_statements/9961</t>
  </si>
  <si>
    <t>ALAC Statement on the ICANN's Draft FY18 Operating Plan and Budget, and Five-Year Operating Plan Update</t>
  </si>
  <si>
    <t>[Public Comment Statement] -The At-Large Advisory Committee (ALAC) reviewed the draft FY18 Operating Plan &amp; Budget and is satisfied with the ALAC and RALO Development Sessions, Cross Regional Outreach Pilot Program, and Captioning Pilot Project in the ICANN core budget. -It supports the request to extend budget for Work Street 2 in FY18 to help CCWG complete mandate -It is disappointed Document Development Pilot Project is not included in the FY18 budget - Additional comments on monthly costs for Root Zone Maintainer Agreement is not explained as well as labels for specific expenses related to IT decisions In addition, the ALAC Chair submitted additional comments outside the document, https://atlarge.icann.org/advice_statements/9981</t>
  </si>
  <si>
    <t>The ICANN organization understands this is the ALAC's response on the ICANN's Draft FY18 Operating Plan and Budget, and Five-Year Operating Plan Update for Public Comment. The respective public comment period closed 28 April 2017 and this comment will be considered in its Report of Public Comments. This understanding was sent to the ALAC for review on 05 May 2017. ALAC confirmed this understanding on 7 December 2017, and the item is now closed.</t>
  </si>
  <si>
    <t>AL-ALAC-ST-0517-01-00-EN</t>
  </si>
  <si>
    <t>https://atlarge.icann.org/advice_statements/9965</t>
  </si>
  <si>
    <t>ALAC Statement on the Draft 2016 African Domain Name System Market Study</t>
  </si>
  <si>
    <t>This is the ALAC's Statement on the Draft 2016 African Domain Name System Market Study. The ALAC welcome the AFRICAN DNS study under ICANN strategy for Africa. It is key to understand the domain name industry issues in the region.</t>
  </si>
  <si>
    <t>The ICANN organization understands this is the ALAC Statement on the Draft 2016 African Domain Name System Market Study. The respective public comment period closed on 7 May 2017. A Report of Public Comments will be published on 19 May 2017 and this comment will be included in that consideration (https://www.icann.org/public-comments/africa-dns-market-study-2017-03-11-en). There is no action for the ICANN Board.  ALAC confirmed this understanding on 7 December 2017, and the item is now closed.</t>
  </si>
  <si>
    <t>AL-ALAC-ST-0417-02-00</t>
  </si>
  <si>
    <t>https://atlarge.icann.org/advice_statements/9953</t>
  </si>
  <si>
    <t>ALAC Statement on the Interim Paper Cross-Community Working Group on Use of Names of Countries and Territories as Top Level Domains</t>
  </si>
  <si>
    <t>[Public Comment Statement] This is the ALAC's Statement on the Interim Paper Cross-Community Working Group on Use of Names of Countries and Territories as Top Level Domains. The ALAC appreciates the difficulties experienced by the Cross-Community Working on the Use of Names of Countries and Territories as Top Level Domains (CWG-UCTN) in attempting to fulfil its objective to "develop a consistent and uniform definitional framework that could be applicable across the respective SOs and ACs". We make the following comments with regards to the recommendations posed in the CWG-UCTN report. The ALAC supports Recommendations 1, 2 and 4. With regard to Recommendation 3, the ALAC supports option 3(c). Any work going forward must be both inclusive and will require a process which accommodates both the ccNSO Policy Development Process (PDP) as well as the GNSO PDP governed by the ICANN Bylaws Appendix A coupled with the GNSO PDP Manual. Whether this will include a CWG or some other form of group(s) will need to be decided jointly by the ccNSO and the GNSO prior to work proceeding.</t>
  </si>
  <si>
    <t>The ICANN organization understands this is the ALAC's statement on the Interim Paper Cross-Community Working Group on Use of Names of Countries and Territories as Top Level Domains Public Comment. The respective public comment period closed 21 April 2017 and this comment will be considered in its Report of Public Comments. This understanding was sent to the ALAC for review on 05 May 2017. ALAC confirmed this understanding on 7 December 2017, and the item is now closed.</t>
  </si>
  <si>
    <t>AL-ALAC-ST-0417-01-00-EN</t>
  </si>
  <si>
    <t>https://atlarge.icann.org/advice_statements/9951</t>
  </si>
  <si>
    <t>ALAC Statement on the Recommendations to Improve ICANN's Transparency</t>
  </si>
  <si>
    <t>[Public Comment Statement] This is the ALAC's statement on the Recommendations from the Community Working Group on Enhancing ICANN Accountability (CCWG-Accountability) Work Stream 2 Subgroup on ICANN Transparency. ALAC and At-Large Members participated in the CCWG-Accountability Work Stream 2 Subgroup on ICANN Transparency and the ALAC supports the recommendations in their entirety. The ALAC also provided three additional comments for consideration.</t>
  </si>
  <si>
    <t>The ICANN organization understands this is the ALAC's statement on the Recommendations to Improve ICANN's Transparency Public Comment. The respective public comment period closed 10 April 2017 and this comment will be considered in its Report of Public Comments. This understanding was sent to the ALAC for review on 05 May 2017. ALAC confirmed this understanding on 7 December 2017, and the item is now closed.</t>
  </si>
  <si>
    <t>AL-ALAC-ST-0317-01-01-EN</t>
  </si>
  <si>
    <t>https://atlarge.icann.org/advice_statements/9949</t>
  </si>
  <si>
    <t>ALAC Response to: The Independent Review of the ICANN At-Large Community Draft Report for Public Comment</t>
  </si>
  <si>
    <t>[Public Comment Statement] This paper sets out the ALAC response to the various recommendations proposed by the ITEMS Review of the At-Large Community. Those recommendations include steps ITEMS has proposed to implement their proposed Empowered Membership Model (EMM).</t>
  </si>
  <si>
    <t>The ICANN organization understands this is the ALAC's response on the Independent Review of the ICANN ALAC Draft Report for Public Comment. The respective public comment period closed on 24 March 2017, and this comment was included in that consideration. A Report of Public Comments was published on 10 April 2017 (https://www.icann.org/en/system/files/files/report-comments-atlarge-review-draft-report-10apr17-en.pdf). There is no action for the ICANN Board. This understanding was sent to the ALAC for review on 12 April 2017. ALAC confirmed this understanding on 7 December 2017, and the item is now closed.</t>
  </si>
  <si>
    <t>AL-ALAC-ST-0117-02-01-EN</t>
  </si>
  <si>
    <t>https://atlarge.icann.org/advice_statements/9933</t>
  </si>
  <si>
    <t>ALAC Statement on the Identifier Technology Health Indicators: Definition</t>
  </si>
  <si>
    <t>[Public Comment Statement] ALAC's input to ICANN on the description of five diseases that could affect the health of the name part of the system of unique Internet identifiers. The initiative to define and measure indicators of the technological health of all ICANN-coordinated identifiers (Identifier Technology Health Indicators - ITHI) should not be confused with the other current ?health? project that focuses on the condition of the gTLD marketplace. Nevertheless, there is a relationship between the two. The ALAC would recommend simplifying and ?de-Latinizing? the document. We fully support the basic approach rooted in SAC077, as applied to the ITHI.</t>
  </si>
  <si>
    <t>The ICANN organization understands AL-ALAC-ST-0117-02-01-EN is ALAC's statement on the Identifier Technology Health Indicators. The respective public comment period closed on 23 January 2017 and this comment was included in that consideration. A Report of Public Comments was released on 15 Feb 2017 (https://www.icann.org/en/system/files/files/report-comments-ithi-definition-16feb17-en.pdf) and there is no action for the ICANN Board. This understanding was sent to the ALAC for review on 27 February 2017. ALAC confirmed this understanding on 7 December 2017, and the item is now closed.</t>
  </si>
  <si>
    <t>AL-ALAC-ST-0117-01-00-EN</t>
  </si>
  <si>
    <t>https://atlarge.icann.org/advice_statements/9931</t>
  </si>
  <si>
    <t>ALAC Statement on the Updated Supplementary Procedures for Independent Review Process (IRP)</t>
  </si>
  <si>
    <t>[Public Comment Statement] 1. The ALAC recognizes the continued effort to maintain an up-to-date set of rules and procedures applicable to the ICANN?s day to day operations in a bottom-up, multi-stakeholder, consensus driven process. 2. The ALAC appreciates that details have been carefully addressed to avoid any clashing situations between the IRP Supplementary Procedures being updated and those proposed as new IRP Supplementary Procedures. 3. The ALAC specifically recognizes the effort put in drafting an updated set of IRP Supplementary Procedures that address the delicate balance between due process and expedited resolution times that will help provide, both, certainty and celerity to applicants in IRP processes. 4. The ALAC recommends that as we gain experience with these new procedures, there is ongoing monitoring to ensure continued improvement.</t>
  </si>
  <si>
    <t>The ICANN organization understands AL-ALAC-ST-0117-01-00-EN is ALAC's Statement on the Updated Supplementary Procedures for Independent Review Process (IRP). The respective public comment period closed on 1 February 2017 and this comment was included in that consideration. A Report of Public Comments is due on 29 March 2017 (https://www.icann.org/public-comments/irp-supp-procedures-2016-11-28-en) and there is no action for the ICANN Board. This understanding was sent to the ALAC for review on 27 February 2017. ALAC confirmed this understanding on 7 December 2017, and the item is now closed.</t>
  </si>
  <si>
    <t>AL-ALAC-ST-1216-04-00-EN</t>
  </si>
  <si>
    <t>https://atlarge.icann.org/advice_statements/9919</t>
  </si>
  <si>
    <t>ALAC Statement on the Proposed ICANN Community Anti-Harassment Policy</t>
  </si>
  <si>
    <t>[Public Comment Statement] The At-Large Community welcomes the drafting of a comprehensive Anti-Harassment Policy. On the whole, the document is well written, although there are several instances where the extensive listing of details could be counter-productive, as it makes the list look like an exhaustive list. As a result, this could be interpreted that anything not on the list, is actually acceptable... ...Overall, our community would prefer that ICANN acknowledges the diversity of our global community and the acceptance or otherwise of what are socially accepted norms within different cultures. With the growth of crosscommunity interaction within ICANN, ICANN should encourage a greater awareness of regional and cultural diversity across its communities, but to also emphasise that it is quite OK for individuals to say what they deem as acceptable behaviour or not. The other main concern is that this policy could be misused as a weapon against someone. This policy is best produced by professional HR persons who are familiar with the language and legal implications.</t>
  </si>
  <si>
    <t>The ICANN organization understands AL-ALAC-ST-1216-04-00-EN is ALAC's Statement on the Proposed ICANN Community Anti-Harassment Policy. The respective public comment period closed on 12 January 2017 and this comment was included in that consideration. A Report of Public Comments was released on 26 January 2017 (https://www.icann.org/en/system/files/files/report-comments-anti-harassment-policy-26jan17-en.pdf) and there is no action for the ICANN Board. This understanding was sent to the ALAC for review on 27 February 2017. ALAC confirmed this understanding on 7 December 2017, and the item is now closed.</t>
  </si>
  <si>
    <t>AL-ALAC-ST-1216-03-00-EN</t>
  </si>
  <si>
    <t>https://atlarge.icann.org/advice_statements/9913</t>
  </si>
  <si>
    <t>ALAC Statement on the Continuous Data-Driven Analysis of Root Server System Stability Draft Report</t>
  </si>
  <si>
    <t>[Public Comment Statement] We concur with the report?s recommendations including gradual delegation of new gTLDs, continuous monitoring of the impact of new gTLDs, and continuous monitoring of the identified risk parameters as well as its recommendations regarding areas of potential risk. Additionally, special note should be taken of the report?s warning about the impact on stability of removing new gTLDs from the root. This may be an area of future research. Finally, the report notes that the report was unable to identify causes for a number of related phenomena such as the growth in the total number of queries that are sent to the root, specifically in the growth of the invalid queries which we believe should pose a concern. While acknowledging the complexity of the DNS root system, nevertheless these problems merit further research including but not limited to referral to SSAC and RSSAC as appropriate. We would recommend to explore possible provisioning of a dedicated space on the ICANN website that tracks the performance status/health of the root going forward.</t>
  </si>
  <si>
    <t>The ICANN organization understands AL-ALAC-ST-1216-03-00-EN is ALAC's Statement on the PContinuous Data-Driven Analysis of Root Server System Stability Draft Report. The respective public comment period closed on 15 January 2017 and this comment was included in that consideration. A Report of Public Comments was released on 9 February 2017 (https://www.icann.org/en/system/files/files/report-comments-cdar-draft-09feb17-en.pdf) and there is no action for the ICANN Board. This understanding was sent to the ALAC for review on 27 February 2017.</t>
  </si>
  <si>
    <t>AL-ALAC-ST-1216-02-01-EN</t>
  </si>
  <si>
    <t>https://atlarge.icann.org/advice_statements/9909</t>
  </si>
  <si>
    <t>ALAC Statement on the Draft PTI FY18 Operating Plan and Budget</t>
  </si>
  <si>
    <t>[Public Comment Statement] The overall budget estimates are reasonable increment figures of PTI FY17 budget, and there are no major changes on the FY18 budget when compared to the FY17 budget. Although the overall travel and meetings budget line items have increased by 42.3% from $0.4 million to $0.6 million, we think that the sub-item ?community engagement? which is proposed as $0.1 million could be increased to ensure PTI can engage with its customers and non-customers stakeholders communities. Some examples of such community engagement could be the participation in major Internet and ICT regional forums and the publication of PTI materials in multiple languages (e.g UN languages). It would be useful in the future to provide a detailed breakdown of the ICANN support functions provided to the PTI. For example, it will be useful to know the figures allocated for PTI?s Communications activities which are conducted by ICANN support functions. The total proposed figure for ICANN provided professional services to PTI is $0.3 million. We think ICANN communications could provide more support to PTI on its outreach and awareness efforts which are required.</t>
  </si>
  <si>
    <t>The ICANN organization understands AL-ALAC-ST-1216-02-01-EN is ALAC's Statement on the Draft PTI FY18 Operating Plan and Budget. The respective public comment period closed on 10 December 2016 and this comment was included in that consideration. A Report of Public Comments was released on 23 January 2017 (https://www.icann.org/en/system/files/files/report-comments-draft-pti-fy18-op-plan-budget-23jan17-en.pdf) and there is no action for the ICANN Board. This understanding was sent to the ALAC for review on 27 February 2017. ALAC confirmed this understanding on 7 December 2017, and the item is now closed.</t>
  </si>
  <si>
    <t>AL-ALAC-ST-1216-01-01-EN</t>
  </si>
  <si>
    <t>https://atlarge.icann.org/advice_statements/9901</t>
  </si>
  <si>
    <t>ALAC Statement on the Phase II Assessment of the Competitive Effects Associated with the New gTLD Program</t>
  </si>
  <si>
    <t>[Public Comment Statement] The outcomes of Assessment are, at best, equivocal. While there has been some expansion in registry numbers and new market entrants, only 15% of the new domains have the characteristics of primary registration. From an end user perspective, most of the resultant new registrations are speculative, defensive, unused or parked ? adding little of value to end users. And from an industry, there is no clear evidence of lower prices or more choice. Based on this Assessment, there is little evidence of benefit to end users with the introduction of new gTLDs.</t>
  </si>
  <si>
    <t>The ICANN organization understands AL-ALAC-ST-1216-01-01-EN is ALAC's Statement on the Phase II Assessment of the Competitive Effects Associated with the New gTLD Program. The respective public comment period closed on 5 December 2016 and this comment was included in that consideration. A Report of Public Comments was released on 21 December 2016 (https://www.icann.org/en/system/files/files/report-comments-competitive-effects-assessment-21dec16-en.pdf) and there is no action for the ICANN Board. This understanding was sent to the ALAC for review on 27 February 2017. ALAC confirmed this understanding on 7 December 2017, and the item is now closed.</t>
  </si>
  <si>
    <t>AL-ALAC-ST-1116-01-01-EN</t>
  </si>
  <si>
    <t>https://atlarge.icann.org/advice_statements/9915</t>
  </si>
  <si>
    <t>ALAC Statement on the Middle East and Adjoining Countries 2016-2019 Strategy</t>
  </si>
  <si>
    <t>[Public Comment Statement] The ALAC recommends that concrete steps be taken for ICANN to implement a concerted outreach campaign to each government in the region, with bilateral discussions to convince governments of ICANN's willingness to work in partnership. This should be carefully timed and coordinated to precede efforts involving other stakeholders. Additionally, we suggest a greater emphasis on academia in the region. Cultivating credentialed local expertise is an important step towards building trust with governments which rely on them for advice on technical issues. Faculty at universities enjoy a level of trust and are frequently called upon to support policymakers? decisions.</t>
  </si>
  <si>
    <t>The ICANN organization understands AL-ALAC-ST-1116-01-01-EN is ALAC's Statement on the Middle East and Adjoining Countries 2016-2019 Strategy. The respective public comment period closed on 17 November 2016 and this comment was included in that consideration. A Report of Public Comments was released on 25 November 2016 (https://www.icann.org/en/system/files/files/report-comments-meac-strategy-25nov16-en.pdf) and there is no action for the ICANN Board. This understanding was sent to the ALAC for review on 27 February 2017. ALAC confirmed this understanding on 7 December 2017, and the item is now closed.</t>
  </si>
  <si>
    <t>AL-ALAC-ST-0916-01-01-EN</t>
  </si>
  <si>
    <t>https://atlarge.icann.org/advice_statements/9867</t>
  </si>
  <si>
    <t>ALAC Statement on the gTLD Marketplace Health Index (Beta)</t>
  </si>
  <si>
    <t>[Public Comment Statement] The ALAC welcomes the publication of this first set of gTLD Marketplace Health Index. This is a natural progression based on the work of ICANN Community into Competition, Consumer Trust and Consumer Confidence in new gTLDs. The ALAC proposes a number of additions/improvements. Competition: All in all, consumers (registrants) are the factors that move the market ? the ones who pay ? so we should find ways to get more insight on their needs and behaviours. This should be taken into account for future developments. Marketplace Stability: The metric presented are very useful. However, as seen in the "Competition" section, it is not just how many new players do we have (registries and registrars) but the market share of each one, for different TLDs or families of TLDs. And symmetrically, the count of the number of TLDs should include their market share too. In addition, statistics per country/region would be welcome in Figure 19. Trust/Accuracy of WHOIS Records: Rather than as a pie chart, a line/bar graphic showing the ongoing accuracy on a quarter by quarter basis would be more helpful. Furthermore, it would be interesting to see WHOIS accuracy trends on a per top level domain basis. A line/bar graph, rather than a pie chart, would be more helpful for the percentage of UDRP and URS Decisions against gTLD Registrants. Furthermore, it would be interesting to note why registrars are, voluntarily or involuntarily, deaccredited. Was that due to high ICANN fees, noncompliance/legal issues, technical incompetence, lack of interest, etc? The ALAC absolutely supports the further proposals of metrics on page 14 and 15 of the report.</t>
  </si>
  <si>
    <t>The ICANN organization understands AL-ALAC-ST-0916-01-01-EN is ALAC's Statement on the gTLD Marketplace Health Index (Beta). The respective public comment period closed on 9 September 2016 and this comment was included in that consideration. A Report of Public Comments was released on 23 September 2016 (https://www.icann.org/en/system/files/files/report-comments-gtld-marketplace-health-beta-23sep16-en.pdf) and there is no action for the ICANN Board. This understanding was sent to the ALAC for review on 27 February 2017. ALAC confirmed this understanding on 7 December 2017, and the item is now closed.</t>
  </si>
  <si>
    <t>ALAC Policy Issue Report</t>
  </si>
  <si>
    <t>https://atlarge.icann.org/advice_statements/9895</t>
  </si>
  <si>
    <t>At-Large Community Policy Issues - Why End Users Should Care</t>
  </si>
  <si>
    <t>The purpose of this document is twofold. Firstly, it outlines the key policy issues of the At-Large community. Secondly, it sets out why end users should care about the specific policy issues. Issues: - WHOIS/Registration Directory Services - IANA Functions &amp; Stewardship Transition - Contracted Party Agreements - IDNs - New gTLDs - Public Interest - Internet Governance - ICANN Policy Processes - Accountability &amp; Transparency - ICANN Operations/Finances - Reviews at ICANN - Engagement &amp; Outreach</t>
  </si>
  <si>
    <t>The ICANN organization understands the ALAC Policy Issue Report is ALAC's report on the At-Large Community Policy Issues. The report was provided to Rinalia Abdul Rahim on 10 September 2016 (https://community.icann.org/display/alacpolicydev/At-Large+At-Large+Community+Policy+Issues+-+Why+End+Users+Should+Care+Workspace). There is no further action required of the Board. This understanding was sent to the ALAC for review on 27 February 2017. ALAC confirmed this understanding on 7 December 2017, and the item is now closed.</t>
  </si>
  <si>
    <t>AL-ALAC-ST-0816-01-00-EN</t>
  </si>
  <si>
    <t>https://atlarge.icann.org/advice_statements/9869</t>
  </si>
  <si>
    <t>ALAC Statement on the Proposed Guidelines for the Second String Similarity Review Process</t>
  </si>
  <si>
    <t>[Public Comment Statement] The ALAC strongly supports the Working Group?s specified observations on the process around confusing similarity of IDN ccTLDs. Specifically, the ALAC is in agreement with the Working Group?s ?suggested way forward?. The ALAC congratulates the EPSRP Working Group for making significant, positive impact on the overall ICANN policy for the selection of IDN ccTLD strings. The ALAC believes that the proposed guidelines will help promote linguistic diversity, mitigate the risk of user confusion, and preserve and ensure the security, stability, and interoperability of the DNS.</t>
  </si>
  <si>
    <t>The ICANN organization understands AL-ALAC-ST-0816-01-00-EN is ALAC's Statement on the Proposed Guidelines for the Second String Similarity Review Process. The respective public comment period closed on 31 July 2016 and this comment was included in that consideration. A Report of Public Comments was released on 8 September 2016 (https://www.icann.org/en/system/files/files/report-comments-proposed-epsrp-guidelines-08sep16-en.pdf) and there is no action for the ICANN Board. This understanding was sent to the ALAC for review on 27 February 2017. ALAC confirmed this understanding on 7 December 2017, and the item is now closed.</t>
  </si>
  <si>
    <t>AL-ALAC-ST-0716-02-01-EN</t>
  </si>
  <si>
    <t>https://atlarge.icann.org/advice_statements/9829</t>
  </si>
  <si>
    <t>ALAC Statement on the ICANN Fellowship Program Application Process Review</t>
  </si>
  <si>
    <t>[Public Comment Statement] This is the ALAC's Statement on the ICANN Fellowship Program Application Process Review. The ALAC appreciates the opportunity to comment on the ICANN Fellowship Program Application Process Review. The ALAC believes that the Fellowship Program is one of the best methods for attracting and integrating dedicated younger generation participants into the ICANN Community. The At-Large Community, in particular, has greatly benefited from the contributions of Fellowship alumni.</t>
  </si>
  <si>
    <t>The ICANN organization understands AL-ALAC-ST-0716-02-01-EN is ALAC's Statement on the ICANN Fellowship Program Application Process Review. The respective public comment period closed on 29 July 2016 and this comment was included in that consideration. A Report of Public Comments was released on 29 August 2016 (https://www.icann.org/en/system/files/files/report-comments-fellowship-application-process-26aug16-en.pdf) and there is no action for the ICANN Board. This understanding was sent to the ALAC on 5 May 2017. ALAC confirmed this understanding on 7 December 2017, and the item is now closed.</t>
  </si>
  <si>
    <t>AL-ALAC-ST-0716-01-01-EN</t>
  </si>
  <si>
    <t>https://atlarge.icann.org/advice_statements/9815</t>
  </si>
  <si>
    <t>ALAC Statement on the Proposed Amendments to Base New gTLD Registry Agreement</t>
  </si>
  <si>
    <t>[Public Comment Statement] This is the ALAC's statement on the Proposed Amendments to the Base New gTLD Registry Agreement.</t>
  </si>
  <si>
    <t>The ICANN organization understands AL-ALAC-ST-0716-01-01-EN is ALAC's Statement on the Proposed Amendments to the Base New gTLD Registry Agreement.. The respective public comment period closed on 25 June 2016 and this comment was included in that consideration. A Report of Public Comments was released on 9 July 2016 (https://www.icann.org/en/system/files/files/report-comments-expected-standards-revisions-11jul16-en.pdf) and there is no action for the ICANN Board. This understanding was sent to the ALAC on 5 May 2017. ALAC confirmed this understanding on 7 December 2017, and the item is now closed.</t>
  </si>
  <si>
    <t>AL-ALAC-ST-0616-01-00-EN</t>
  </si>
  <si>
    <t>https://atlarge.icann.org/advice_statements/9817</t>
  </si>
  <si>
    <t>ALAC Statement on the Request for Input - Next-Generation RDS to replace WHOIS PDP</t>
  </si>
  <si>
    <t>[Public Comment Statement] Without taking away from the importance of the documents, we suggest that the Working Group focus on more critical documents, including: - The latest WHOIS Policy Review Team Final Report 2012 - SAC Reports 054, 055 and 058: - 2013 RAA and 2014 New gTLD Registry Agreement - Relevant RFCs - The latest documents from the EU on data protection, particularly the latest Directive/Regulation - The EWG Final Report, together with additional statements by EWG members The WG must, at a minimum and by Full Consensus, address the following question: - Should the domain name ecosystem capture, collect and curate personal data elements for a valid domain name registration transaction? - Should ICANN compel the capture, collection and the curation of certain specific personal data elements of the domain name registration transaction? Specifically, the Working Group should identify all data that ICANN requires to be collected. This data, together with other data, can potentially be of concern to individual users. With the increasing use of data analytics, a great deal of information about people can be gained by analysing data from a variety of sources in combination with other data.</t>
  </si>
  <si>
    <t>The ICANN organization understands AL-ALAC-ST-0616-01-00-EN is ALAC's Statement on the Request for Input - Next-Generation RDS to replace WHOIS PDP. The input was provided to the GNSO on 10 June 2016 for consideration (https://community.icann.org/display/gTLDRDS/Outreach+request+%231+-+input+received). There is no action for the ICANN Board. This understanding was sent to the ALAC for review on 27 February 2017. ALAC confirmed this understanding on 7 December 2017, and the item is now closed.</t>
  </si>
  <si>
    <t>ALAC Statement New Bylaws</t>
  </si>
  <si>
    <t>https://atlarge.icann.org/advice_statements/9797</t>
  </si>
  <si>
    <t>ALAC Statement on the Draft New ICANN Bylaws</t>
  </si>
  <si>
    <t>[Public Comment Statement] This is the ALAC statement on the Draft New ICANN Bylaws.</t>
  </si>
  <si>
    <t>The ICANN organization understands this is ALAC's statement on the Draft New ICANN Bylaws. The respective public comment period closed 21 May 2016 and this comment was included in that consideration. A Report of Public Comments was issued 25 May 2016 (https://www.icann.org/en/system/files/files/report-comments-draft-new-bylaws-25may16-en.pdf), and there is no action for the ICANN Board. This understanding was sent to the ALAC for review on 27 February 2017. ALAC confirmed this understanding on 7 December 2017, and the item is now closed.</t>
  </si>
  <si>
    <t>AL-ALAC-ST-0416-03-01-EN</t>
  </si>
  <si>
    <t>https://atlarge.icann.org/advice_statements/9787</t>
  </si>
  <si>
    <t>ALAC Statement on the Draft ICANN FY17 Operating Plan &amp; Budget and Five-Year Operating Plan Update</t>
  </si>
  <si>
    <t>[Public Comment Statement] The At-Large Advisory Committee (ALAC) reviewed the draft FY17 Operating Plan &amp; Budget, and found it generally well done, with more clarity compared to the ones in previous years. We especially appreciate the planning process that has evolved year over year. We do hope that for the upcoming years, there will be more interaction with the community at all steps of the operating plan and budget development. That being said, the ALAC has identified a number of areas that need further clarification.</t>
  </si>
  <si>
    <t>The ICANN organization understands AL-ALAC-ST-0416-03-01-EN is ALAC's Statement on the Draft ICANN FY17 Operating Plan &amp; Budget and Five-Year Operating Plan Update. The respective public comment period closed on 30 April 2016 and this comment was included in that consideration. A Report of Public Comments was released on 6 June 2016 (https://www.icann.org/en/system/files/files/report-comments-op-budget-fy17-five-year-06jun16-en.pdf) and there is no action for the ICANN Board. This understanding was sent to the ALAC for review on 27 February 2017. ALAC confirmed this understanding on 7 December 2017, and the item is now closed.</t>
  </si>
  <si>
    <t>Multi-Year F2F Meetings</t>
  </si>
  <si>
    <t>https://atlarge.icann.org/advice_statements/9799</t>
  </si>
  <si>
    <t>Proposal for Multi-Year Planning of At-Large Face-to-Face meetings</t>
  </si>
  <si>
    <t>[Public Comment Statement] Although the funding process has evolved as has general ICANN budgeting, the GAs have been funded through the Community Special Budget Request Process, and the Summits through special requests to the Board Finance Committee. The pattern of GAs and Summits is now well established and there is a general appreciation of their benefits among the ICANN Community. The ALAC is proposing that ICANN integrate these meetings into its normal planning and budgeting processes and do so in such a way as to allow these meetings to be scheduled and planned over multiple years, much as ICANN meetings themselves are planned ahead of time.</t>
  </si>
  <si>
    <t>The ICANN organization understands this is ALAC's Proposal for Multi-Year Planning of At-Large Face-to-Face meetings. The respective public comment period closed on 30 April 2016 and this comment was included in that consideration. A Report of Public Comments was released on 6 June 2016 (https://www.icann.org/en/system/files/files/report-comments-op-budget-fy17-five-year-06jun16-en.pdf) and there is no action for the ICANN Board. This understanding was sent to the ALAC for review on 27 February 2017. ALAC confirmed this understanding on 7 December 2017, and the item is now closed.</t>
  </si>
  <si>
    <t>AL-ALAC-ST-0416-02-00-EN</t>
  </si>
  <si>
    <t>https://atlarge.icann.org/advice_statements/9769</t>
  </si>
  <si>
    <t>ALAC Statement on the Final Report Recommendations of the Geographic Regions Review Working Group</t>
  </si>
  <si>
    <t>[Public Comment Statement] The At-Large Advisory Committee (ALAC) appreciates the excellent work done by the Geographic Regions Review Working Group. The improvement this final report brings is appreciated. The origin of the ICANN Geographic Regions was the need to ensure a geographic diversity within the ICANN Board. We strongly believe that the Geographic Regions review should address that very aspect to preserve and improve the geographic diversity in the ICANN Board composition. The ALAC agrees that the general principle of geographic diversity is valuable and should be preserved and that its application must be more rigorous, clear and consistent.</t>
  </si>
  <si>
    <t>The ICANN organization understands AL-ALAC-ST-0416-02-00-EN is ALAC's Statement on the Final Report Recommendations of the Geographic Regions Review Working Group. The respective public comment period closed on 24 April 2016 and this comment was included in that consideration. A Report of Public Comments was released on 13 May 2016 (https://www.icann.org/en/system/files/files/report-comments-geo-regions-13may16-en.pdf) and there is no action for the ICANN Board. This understanding was sent to the ALAC for review on 27 February 2017. ALAC confirmed this understanding on 7 December 2017, and the item is now closed.</t>
  </si>
  <si>
    <t>AL-ALAC-ST-0416-01-00-EN</t>
  </si>
  <si>
    <t>https://atlarge.icann.org/advice_statements/9779</t>
  </si>
  <si>
    <t>ALAC Statement on the Draft Framework of Principles for Cross Community Working Groups</t>
  </si>
  <si>
    <t>[Public Comment Statement] For many years, the ALAC has been a supporter of the need to remove barriers that result in silos within ICANN's communities. The ALAC has supported the creation of Cross Community Working Groups (interchangeably referenced as CCWGs or CWGs) for this very reason. Historically, the ALAC has taken part in many such initiatives: ? Cross Community Working Group on Morality and Public Order (Rec 6) ? Cross Community Working Group on Use of Country/Territory Names as TLDs ? Joint SO-AC New gTLD Applicant Support Working Group (JAS-WG) ? Joint DNS Security and Stability Working Group (DSSA-WG) ? Cross Community Working Group on Internet Governance ? Cross Community Working Group on IANA Stewardship Transition ? Cross Community Working Group on ICANN Accountability Having been a co-Chartering Organization of several of these Cross Community Working Groups, the ALAC is well aware of the diverse requirements and the current lack of unity regarding the chartering process and framework by which those groups operate. The Draft Framework of Principles for Cross Community Working Groups, as proposed by the ?CCWGPrinciples? is therefore welcomed to increase efficiency in the process of chartering these working groups and to reduce the potential for ambiguity and time lost in finding a consensus on internal processes. The ALAC must however call attention to a number of important points that warrant further discussions.</t>
  </si>
  <si>
    <t>The ICANN organization understands AL-ALAC-ST-0416-01-00-EN is ALAC's Statement on the Draft Framework of Principles for Cross Community Working Groups. The respective public comment period closed on 16 April 2016 and this comment was included in that consideration. A Report of Public Comments was released on 6 May 2016 (https://www.icann.org/en/system/files/files/report-comments-ccwg-framework-principles-draft-06may16-en.pdf) and there is no action for the ICANN Board. This understanding was sent to the ALAC for review on 27 February 2017. ALAC confirmed this understanding on 7 December 2017, and the item is now closed.</t>
  </si>
  <si>
    <t>AL-ALAC-ST-0116-02-00-EN</t>
  </si>
  <si>
    <t>https://atlarge.icann.org/advice_statements/9757</t>
  </si>
  <si>
    <t>ALAC Statement on the Proposed Implementation of GNSO Thick Whois Consensus Policy Requiring Consistent Labeling and Display of RDDS (Whois) Output for All gTLDs Follow Updates</t>
  </si>
  <si>
    <t>[Public Comment Statement] The ALAC would like to register its extreme dismay and dissatisfaction with the current state of this project. Specifically: 1.The prime rational for the PDP and prime recommendation of the PDP was the move to a Thick Whois (now RDDS); 2.The Implementation Review Team acknowledges that this, now identified as ?Phase 3?, has an independent timeline from the other phases. 3.The current proposal includes no plan and no target date for this prime requirement, but rather has focused on ancillary PDP recommendations.</t>
  </si>
  <si>
    <t>The ICANN organization understands AL-ALAC-ST-0116-02-00-EN is ALAC's Statement on the Proposed Implementation of GNSO Thick Whois Consensus Policy Requiring Consistent Labeling and Display of RDDS (Whois) Output for All gTLDs Follow Updates. The respective public comment period closed on 18 March 2016 and this comment was included in that consideration. A Report of Public Comments was released on 25 April 2016 (https://www.icann.org/en/system/files/files/report-comments-rdds-output-25apr16-en.pdf) and there is no action for the ICANN Board. This understanding was sent to the ALAC for review on 27 February 2017. ALAC confirmed this understanding on 7 December 2017, and the item is now closed.</t>
  </si>
  <si>
    <t>AL-ALAC-ST-0116-01-00-EN</t>
  </si>
  <si>
    <t>https://atlarge.icann.org/advice_statements/9755</t>
  </si>
  <si>
    <t>ALAC Statement on the Registration Data Access Protocol (RDAP) Operational Profile for gTLD Registries and Registrars</t>
  </si>
  <si>
    <t>[Public Comment Statement] The SSAC in its 2011 report on Domain Name Whois Terminology and Structure (SAC 051) recommended the development of replacement protocol that would provide a uniform and standard framework for accessing Domain Name Registration Data (DNRD). That framework would ?define and implement verification methods, credential services and access control capabilities?. The Board accepted SSAC recommendations and established the Expert Working Group on gTLD Directory Services (EWG) to begin implementation of the recommendations. In its Final Report, the EWG recommended a paradigm shift whereby gTLD registration data is collected, validated and disclosed for permissible purposes only, with some data elements being accessible only to authenticated requestors that are then held accountable for appropriate use. Therefore, while existing ICANN policies do not now require differentiated access to DNRD, it is clear from Board decisions and EWG recommendations that future ICANN policies will likely have that requirement. The Operational Profile of RDAP, therefore, should include an obligation on all gTLD registries and registrars that the basic functionality will support an authentication and authorisation framework. Specifically, the features to allow differentiated access must be required now, as part of this protocol ? even if at this stage all access seekers will be in one class - the public. In that way, when differentiated access requirements are imposed, protocol features will already be deployed to provide such access.</t>
  </si>
  <si>
    <t>The ICANN organization understands AL-ALAC-ST-0116-01-00-EN is ALAC's Statement on the Registration Data Access Protocol (RDAP) Operational Profile for gTLD Registries and Registrars. The respective public comment period closed on 18 March 2016 and this comment was included in that consideration. A Report of Public Comments was released on 25 April 2016 (https://www.icann.org/en/system/files/files/report-comments-rdap-profile-25apr16-en.pdf) and there is no action for the ICANN Board. This understanding was sent to the ALAC for review on 27 February 2017. ALAC confirmed this understanding on 7 December 2017, and the item is now closed.</t>
  </si>
  <si>
    <t>AL-ALAC-ST-1215-04-00-EN</t>
  </si>
  <si>
    <t>https://atlarge.icann.org/advice_statements/9747</t>
  </si>
  <si>
    <t>ALAC Statement on the CCWG-Accountability - Draft Proposal on Work Stream 1 Recommendations</t>
  </si>
  <si>
    <t>[Public Comment Statement] Alan Greenberg's input on behalf of ALAC regarding the CCWG-Accountability - Draft Proposal on Work Stream 1 Recommendation.</t>
  </si>
  <si>
    <t>The ICANN organization understands AL-ALAC-ST-1215-04-00-EN is ALAC's Statement on the CCWG-Accountability - Draft Proposal on Work Stream 1 Recommendations. The respective public comment period closed on 21 December 2015 and this comment was included in that consideration. A Report of Public Comments was released on 8 January 2016 (https://www.icann.org/en/system/files/files/report-comments-draft-ccwg-accountability-proposal-08jan16-en.pdf) and there is no action for the ICANN Board. This understanding was sent to the ALAC for review on 27 February 2017. ALAC confirmed this understanding on 7 December 2017, and the item is now closed.</t>
  </si>
  <si>
    <t>AL-ALAC-ST-1215-03-00-EN</t>
  </si>
  <si>
    <t>https://atlarge.icann.org/advice_statements/9745</t>
  </si>
  <si>
    <t>ALAC Statement on the gTLD Marketplace Health Index Proposal</t>
  </si>
  <si>
    <t>[Public Comment Statement] The ALAC is pleased to see the proposals for a Marketplace Health Index and has suggested further concepts that are vital to a healthy and diverse global gTLD marketplace. However, the ALAC notes that this Health Index is restricted to the market purchasing, sale and resale of domain names under the new gTLD extensions. The ALAC reminds ICANN that users of the DNS are not solely restricted to "Consumers" as "domain name buyers and sellers". Users of the DNS total the 3.6Bn people using the Internet. They vastly outnumber domain name registrants. As a result, the ALAC Advises ICANN that the gTLD Marketplace Health Index falls short of satisfying the need for a wider DNS Health Index that would produce a set of KPIs about Internet End Users, the stability of the Name System itself and its perception by Internet End Users. ICANN should not consider that the creation of a Marketplace Health Index completely satisfies the requirements laid out in the relevant sections of the Affirmation of Commitments. The gTLD Marketplace Health Index is a step in the right direction but does not go far enough.</t>
  </si>
  <si>
    <t>The ICANN organization understandsL-ALAC-ST-1215-03-00-EN is ALAC's Statement on the gTLD Marketplace Health Index Proposal. The respective public comment period closed on 22 January 2016 and this comment was included in that consideration. A Report of Public Comments was released on 5 February 2016 (https://www.icann.org/en/system/files/files/report-comments-gtld-marketplace-health-05feb16-en.pdf) and there is no action for the ICANN Board. This understanding was sent to the ALAC for review on 27 February 2017. ALAC confirmed this understanding on 7 December 2017, and the item is now closed.</t>
  </si>
  <si>
    <t>AL-ALAC-ST-1215-02-01-EN</t>
  </si>
  <si>
    <t>https://atlarge.icann.org/advice_statements/9725</t>
  </si>
  <si>
    <t>ALAC Statement on the New gTLD Program Implementation Review Draft Report</t>
  </si>
  <si>
    <t>[Public Comment Statement] The ALAC welcomes the opportunity to comment on the New gTLD Programme Implementation Review Draft Report. We recognise that the review has been a self-assessment by ICANN staff of their execution of the processes involved at each stage of the implementation of the New gTLD Programme. The review provides a pragmatic overview of lessons learned from the implementation process which will not only inform the formal Review Team?s assessment of the implementation process but also provide solutions for creating improvements in the effectiveness and efficiency of this process based on staff assessment of this first round of implementation. Of concern to our community was the life-cycle of the application and evaluation process relating to this first batch of applications and that the remaining applications will still not be completed until the end of 2017 which is far beyond originally projected timeframes. Among the reasons for the delays include some effectiveness and efficiency issues relating to the time spent on some requirements of the application process that may not have been completely necessary for all applications as there was no contractual requirement attached. It was noted that some areas of the application may benefit from further community discussion based on staff lessons learned. We encourage the Review Team to support the recommendations made by staff, and at the same time give full consideration for more practical support to ensure that the remaining and future batches of applications are expedited as quickly and efficiently as possible.</t>
  </si>
  <si>
    <t>The ICANN organization understands AL-ALAC-ST-1215-02-01-ENis ALAC's Statement on the New gTLD Program Implementation Review Draft Report. The respective public comment period closed on 7 December 2015 and this comment was included in that consideration. A Report of Public Comments was released on 29 January 2016 (https://www.icann.org/en/system/files/files/report-comments-new-gtld-draft-review-29jan16-en.pdf) and there is no action for the ICANN Board. This understanding was sent to the ALAC for review on 27 February 2017. ALAC confirmed this understanding on 7 December 2017, and the item is now closed.</t>
  </si>
  <si>
    <t>AL-ALAC-ST-1215-01-00-EN</t>
  </si>
  <si>
    <t>https://atlarge.icann.org/advice_statements/9741</t>
  </si>
  <si>
    <t>ALAC Statement on the Proposed implementation of GNSO Policy Development Process Recommendations on Inter-Registrar Transfer Policy (IRTP) Part D</t>
  </si>
  <si>
    <t>[Public Comment Statement] The ALAC supports the Report of the Implementation of the GNSO Policy Development Process Recommendations of the IRTP-D. However, in discussions in the original WG and the Implementation WG, the ALAC stressed the need for clear and accessible information on both the transfer process itself and the dispute resolution mechanisms for non-compliant transfers.</t>
  </si>
  <si>
    <t>The ICANN organization understands AL-ALAC-ST-1215-01-00-EN is ALAC's Statement on the Proposed implementation of GNSO Policy Development Process Recommendations on Inter-Registrar Transfer Policy (IRTP) Part D. The respective public comment period closed on 21 December 2015 and this comment was included in that consideration. A Report of Public Comments was released on 3 February 2016 (https://www.icann.org/en/system/files/files/report-comments-irtp-d-implementation-03feb16-en.pdf) and there is no action for the ICANN Board. This understanding was sent to the ALAC for review on 27 February 2017. ALAC confirmed this understanding on 7 December 2017, and the item is now closed.</t>
  </si>
  <si>
    <t>AL-ALAC-ST-1115-02-01-EN</t>
  </si>
  <si>
    <t>https://atlarge.icann.org/advice_statements/9723</t>
  </si>
  <si>
    <t>ALAC Statement on the Preliminary Issue Report on a GNSO Policy Development Process to Review All Rights Protection Mechanisms in All gTLDs</t>
  </si>
  <si>
    <t>[Public Comment Statement] 1. The ALAC recognizes the need to review Rights Protection Mechanisms (RPMs) as they relate to Intellectual Property rights and domain names; 2. The ALAC is concerned that these RPMs seem to be more focused on protecting the Intellectual Property rights of corporations, as they can easily afford the fees (see: http://www.wipo.int/amc/en/domains/fees/). The current structures of RPMs create serious barriers to access for end users, especially the ones from developing regions. 3. The cost of registering a trademark may already be a burden to many end users. The additional cost of protecting that trademark against unlawful or abusive registration in the DNS may render end users unable to access the RPMs. 4. The ALAC supports the suggested list of potential issues included in the Preliminary Issue Report, and the ALAC further recommends to add the following questions and remarks to the potential issues concerning Uniform Domain-Name DisputeResolution (UDRP), Uniform Rapid Suspension System (URS), Trademark Clearinghouse (TMCH), Trademark Claims and Sunrise Period: a. Are there any barriers that can prevent an end user to access any or all RPMs? b. How can costs be lowered so end users can easily access RPMs? c. There should be a review on accessibility to TMCH for individuals, private trademark holders and trademark agents in developing countries. 5. The ALAC is concerned that, so far, the TMCH has not achieved its goal of protecting a large number of trademarks in the DNS. This concern is based on the fact that ?Between March 2013 and May 2015, the Clearinghouse verified and accepted for inclusion 32,667 nationally or regionally registered trademarks, 42 trademarks protected by stature or treaty, and two court-validated trademarks." These numbers amount to a little over 10% of the 2015 Year-to-date registered trademarks only in the United States Patent and Trademark Office. This, of course, is a clear signal that although the reasons are not as clear. One of the possible reasons may be the fact that there is only one provider of the service. In that sense, the ALAC recommends that the TMCH services be open to more providers so that competition will drive prices down and lower the barriers to entry for end users to this specific RPM. A single provider for the TMCH services harms the market and the end users? rights insofar its monopoly constitutes a serious barrier to access its services.</t>
  </si>
  <si>
    <t>The ICANN organization understands AL-ALAC-ST-1115-02-01-EN is ALAC's Statement on the Preliminary Issue Report on a GNSO Policy Development Process to Review All Rights Protection Mechanisms in All gTLDs. The respective public comment period closed on 30 November 2015 and this comment was included in that consideration. A Report of Public Comments was released on 2 December 2015 (https://www.icann.org/en/system/files/files/report-comments-rpm-prelim-issue-02dec15-en.pdf) and there is no action for the ICANN Board. This understanding was sent to the ALAC for review on 27 February 2017. ALAC confirmed this understanding on 7 December 2017, and the item is now closed.</t>
  </si>
  <si>
    <t>AL-ALAC-ST-1015-04-00-EN</t>
  </si>
  <si>
    <t>https://atlarge.icann.org/advice_statements/9715</t>
  </si>
  <si>
    <t>ALAC Statement on the Preliminary Issue Report on New gTLD Subsequent Procedures</t>
  </si>
  <si>
    <t>[Public Comment Statement] The ALAC congratulates Staff in the drafting of this Preliminary Issues Report. The ALAC submits the comments with regards to issues identified, section by section. In cases where a section is not mentioned, the ALAC endorses the Issues Report recommendation as presented. Report of Public Comments: https://www.icann.org/en/system/files/files/report-comments-new-gtld-subsequent-procedures-04dec15-en.pdf</t>
  </si>
  <si>
    <t>The ICANN organization understands AL-ALAC-ST-1015-04-00-EN  is ALAC's statement on the Preliminary Issue Report on New gTLD Subsequent Procedures. The respective public comment period closed on 30 Oct 2015 and this comment was included in that consideration. A Report of Public Comments was released on 07 Dec 2015 (https://www.icann.org/en/system/files/files/report-comments-new-gtld-subsequent-procedures-04dec15-en.pdf) and there is no action for the ICANN Board. This understanding was sent to the ALAC for review on 27 February 2017. ALAC confirmed this understanding on 7 December 2017, and the item is now closed.</t>
  </si>
  <si>
    <t>AL-ALAC-ST-1015-03-00-EN</t>
  </si>
  <si>
    <t>https://atlarge.icann.org/advice_statements/9733</t>
  </si>
  <si>
    <t>ALAC Statement on the Use of Country and Territory Names as Top-Level Domains</t>
  </si>
  <si>
    <t>This is an input request from the ccNSO and GNSO Councils, they have chartered a Cross Community Working Group on the Use of Country and Territory Names as top-level domains (CWG-UCTN). Arguments for and against the reservation of 3-letter ccTLDs with the potential for creating much confusion amongst the user community, there was very strong agreement among the At-Large respondents that there is a need for a moratorium where a full evaluation should be made of the potential impacts of the current expansion of the existing new gTLD programme. It has also been recommended, in order to increase user confidence in navigating the enlarged domain space, that along with a time-framed moratorium, promotional and educational resources and activities related to the introduction of the new gTLDs be developed in areas (geographical, political, social, economic, etc) that were not served well in the first run.</t>
  </si>
  <si>
    <t>The ICANN organization understands AL-ALAC-ST-1015-03-00-EN  is ALAC's statement on the Use of Country and Territory Names as Top-Level Domains.This statement is in response to an input request from the ccNSO and GNSO Councils, they have chartered a Cross Community Working Group on the Use of Country and Territory Names as top-level domains (CWG-UCTN). The progress of the CWG-UCTN can be followed within its Community Wiki (https://community.icann.org/display/CWGOUCNT/Output+and+Draft+Documents) and there is no action for the ICANN Board. This understanding was sent to the ALAC for review on 27 February 2017. ALAC confirmed this understanding on 7 December 2017, and the item is now closed.</t>
  </si>
  <si>
    <t>AL-ALAC-ST-1015-01-01-EN</t>
  </si>
  <si>
    <t>https://atlarge.icann.org/advice_statements/9711</t>
  </si>
  <si>
    <t>ALAC Statement on the Proposal for Arabic Script Root Zone Label Generation Rules</t>
  </si>
  <si>
    <t>[Public Comment Statement] ALAC congratulates the Task Force on Arabic Script IDNs (TF-AIDN) in developing the Proposal for Arabic Script Root Zone Label Generation Rules (LGR). Appreciates proposal?s focus on variant issues in Arabic to address user confusion. They encourages TF-AIDN to continue to make efforts in stimulating participation from the end user communities in supporting the IDN program. Report of Public Comments: https://www.icann.org/en/system/files/files/report-comments-proposal-arabic-lgr-16oct15-en.pdf</t>
  </si>
  <si>
    <t>The ICANN organization understands AL-ALAC-ST-1015-01-01-EN  is ALAC's statement on the Proposal for Arabic Script Root Zone Label Generation Rules. The respective public comment period closed on 06 Oct 2015 and this comment was included in that consideration. A Report of Public Comments was released on 20 Oct 2015 (https://www.icann.org/en/system/files/files/report-comments-proposal-arabic-lgr-16oct15-en.pdf) and there is no action for the ICANN Board. This understanding was sent to the ALAC for review on 27 February 2017. ALAC confirmed this understanding on 7 December 2017, and the item is now closed.</t>
  </si>
  <si>
    <t>AL-ALAC-ST-0915-04-01-EN</t>
  </si>
  <si>
    <t>https://atlarge.icann.org/advice_statements/9700</t>
  </si>
  <si>
    <t>ALAC Statement on Cross Community Working Group on Enhancing ICANN Accountability 2nd Draft Report (Work Stream 1)</t>
  </si>
  <si>
    <t>[Public Comment Statement] The ALAC is generally supportive of the overall proposal. Although the ALAC preference was to have less ?enforceability? and a lighter-weight proposal than preferred by some other groups in ICANN, we believe that the overall direction now being taken is acceptable. Report of Public Comments: https://www.icann.org/en/system/files/files/report-comments-ccwg-accountability-13oct15-en.pdf</t>
  </si>
  <si>
    <t>The ICANN organization understands AL-ALAC-ST-0915-04-01-EN  is ALAC's statement on Cross Community Working Group on Enhancing ICANN Accountability 2nd Draft Report (Work Stream 1) . The respective public comment period closed on 12 Sep 2015 and this comment was included in that consideration. A Report of Public Comments was released on 13 Oct 2015 (https://www.icann.org/en/system/files/files/report-comments-ccwg-accountability-13oct15-en.pdf) and there is no action for the ICANN Board. This understanding was sent to the ALAC for review on 27 February 2017. ALAC confirmed this understanding on 7 December 2017, and the item is now closed.</t>
  </si>
  <si>
    <t>AL-ALAC-ST-1015-02-00-EN</t>
  </si>
  <si>
    <t>https://atlarge.icann.org/advice_statements/9719</t>
  </si>
  <si>
    <t>ALAC Statement on the New gTLD Auction Proceeds Discussion Paper</t>
  </si>
  <si>
    <t>[Public Comment Statement] - We recommend that the drafting team is made up of at least 2 persons per chartering SO/AC and with representation from all SO/ACs that indicate an interest. - Any charter reported broadly: 1) affirms the principles of openness and transparency , 2) embraces the concept that the use be in tune with the ICANN Strategic Plan; and 3) must favour extending the global public interest in concrete ways and endowing the Affirmation of Commitments Report of Public Comments: https://www.icann.org/en/system/files/files/report-comments-new-gtld-auction-proceeds-07dec15-en.pdf</t>
  </si>
  <si>
    <t>The ICANN organization understands AL-ALAC-ST-1015-02-00-EN  is ALAC's statement on the New gTLD Auction Proceeds Discussion Paper . The respective public comment period closed on 08 Nov 2015 and this comment was included in that consideration. A Report of Public Comments was released on 07 Dec 2015 (https://www.icann.org/en/system/files/files/report-comments-new-gtld-auction-proceeds-07dec15-en.pdf) and there is no action for the ICANN Board. This understanding was sent to the ALAC for review on 27 February 2017. ALAC confirmed this understanding on 7 December 2017, and the item is now closed.</t>
  </si>
  <si>
    <t>AL-ALAC-ST-0915-02-00-EN</t>
  </si>
  <si>
    <t>https://atlarge.icann.org/advice_statements/9683</t>
  </si>
  <si>
    <t>ALAC Statement on the Initial Report on Data &amp; Metrics for Policy Making</t>
  </si>
  <si>
    <t>[Public Comment Statement] ALAC provide community input into the Initial Report from the GNSO's Working Group with regards to possible recommendations for the use of Data and Metrics for Policy Making. - The ALAC supports the possible need to employ an independent third party in order to address any concerns relating to the collection, anonymization and aggregation of data. - The ALAC supports the introduction of a "pilot" where working groups will be able to submit proposals or ideas whereby the collection and assessment of fact-based data and metrics can become the basis for the initial identification and analysis of issues and/or problems. - Support the view that any funding required to implement the pilot should be considered an investment in the improvement of the policy process rather than a cost against budget. - The ALAC supports the revision of the templates for the Issue Report, Charter and Final Report to update earlier WG guidelines and also the development of a decision tree. Report of Public Comments: https://www.icann.org/en/system/files/files/report-comments-data-metrics-policy-making-08oct15-en.pdf</t>
  </si>
  <si>
    <t>The ICANN organization understands AL-ALAC-ST-0915-02-00-EN  is ALAC's statement on the Initial Report on Data &amp; Metrics for Policy Making.  The respective public comment period closed on 07 Sep 2015 and this comment was included in that consideration.  A Report of Public Comments was released on 09 Oct 2015 (https://www.icann.org/en/system/files/files/report-comments-data-metrics-policy-making-08oct15-en.pdf) and there is no action for the ICANN Board. This understanding was sent to the ALAC for review on 27 February 2017. ALAC confirmed this understanding on 7 December 2017, and the item is now closed.</t>
  </si>
  <si>
    <t>AL-ALAC-ST-0915-03-00-EN</t>
  </si>
  <si>
    <t>https://atlarge.icann.org/advice_statements/9729</t>
  </si>
  <si>
    <t>ALAC Statement on the IANA Stewardship Transition Proposal</t>
  </si>
  <si>
    <t>[Public Comment Statement] ALAC response to IANA Stewardship Transition Proposal. Answers questions concerning the Proposal as a Whole, the NTIA Criteria, and the ICG Report and Executive Summary List of Public Comments: https://www.ianacg.org/calls-for-input/iana-stewardship-transition-proposal-public-archive-of-submitted-comments/ including ICANN Board Comment on the ICG Proposal: https://comments.ianacg.org/pdf/submission/submission121.pdf</t>
  </si>
  <si>
    <t>The ICANN organization understands AL-ALAC-ST-0915-03-00-EN  is ALAC's statement on the IANA Stewardship Transition Proposal .  The respective public comment period closed on 08 Sep 2015 and this comment was included in that consideration.  A Proposal to Transition the Stewardship of the Internet Assigned Numbers Authority (IANA) Functions from the U.S. Commerce Department?s National Telecommunications and Information Administration (NTIA) to the Global Multistakeholder Community was released on 29 Oct 2015 (https://www.ianacg.org/icg-files/documents/IANA-transition-proposal-v9.pdf). In addition, an ICG Summary Report on Comments Recieved during the Public Comment Period on the Combined Transition Proposal was released on 30 Nov 2015 (https://www.ianacg.org/icg-files/documents/Public-Comment-Summary-final.pdf) and there is no action for the ICANN Board. This understanding was sent to the ALAC for review on 27 February 2017. ALAC confirmed this understanding on 7 December 2017, and the item is now closed.</t>
  </si>
  <si>
    <t>AL-ALAC-ST-0915-01-00-EN</t>
  </si>
  <si>
    <t>https://atlarge.icann.org/advice_statements/9682</t>
  </si>
  <si>
    <t>ALAC Statement on the Next-Generation gTLD Registration Directory Services to Replace WHOIS Preliminary Issue Report</t>
  </si>
  <si>
    <t>[Public Comment Statement] The ALAC strongly supports the research and recommendations in the Preliminary Issue Report. We are particularly impressed by the report?s clear, coherent summary of the milestone policy development activities, studies, and implementation efforts pertaining to WHOIS. Report of Public Comment: https://www.icann.org/en/system/files/files/report-comments-rds-pdp-07oct15-en.pdf</t>
  </si>
  <si>
    <t>The ICANN organization understands AL-ALAC-ST-0915-01-00-EN  is ALAC's statement on the Next-Generation gTLD Registration Directory Services to Replace WHOIS Preliminary Issue Report. The respective public comment period closed on 06 Sep 2015 and this comment was included in that consideration. A Report of Public Comments was released on 07 Oct 2015 (https://www.icann.org/en/system/files/files/report-comments-rds-pdp-07oct15-en.pdf) and there is no action for the ICANN Board. This understanding was sent to the ALAC for review on 27 February 2017. ALAC confirmed this understanding on 7 December 2017, and the item is now closed.</t>
  </si>
  <si>
    <t>AL-ALAC-ST-0815-01-01-EN</t>
  </si>
  <si>
    <t>https://atlarge.icann.org/advice_statements/9686</t>
  </si>
  <si>
    <t>ALAC Statement on the Draft Report: Review of the Generic Names Supporting Organization</t>
  </si>
  <si>
    <t>[Public Comment Statement] ALAC response to on the Draft Report published by Westlake Governance, the independent examiner appointed by the Structural Improvements Committee of the ICANN Board for the review of the Generic Names Support Organization (GNSO). The statement outlines ALACs response to 36 proposed recommendations. Report of Public Comments: https://www.icann.org/en/system/files/files/report-comments-gnso-review-draft-26aug15-en.pdf</t>
  </si>
  <si>
    <t>The ICANN organization understands AL-ALAC-ST-0815-01-01-EN is ALAC's statement on the Draft Report: Review of the Generic Names Supporting Organization .  The respective public comment period closed on 31 Jul 2015 and this comment was included in that consideration.  A Report of Public Comments was released on 27 Aug 2015 (https://www.icann.org/en/system/files/files/report-comments-gnso-review-draft-26aug15-en.pdf) and there is no action for the ICANN Board. This understanding was sent to the ALAC for review on 27 February 2017. ALAC confirmed this understanding on 7 December 2017, and the item is now closed.</t>
  </si>
  <si>
    <t>AL-ALAC-ST-0715-02-01-EN</t>
  </si>
  <si>
    <t>https://atlarge.icann.org/advice_statements/9689</t>
  </si>
  <si>
    <t>ALAC Statement on the GNSO Privacy &amp; Proxy Services Accreditation Issues Working Group Initial Report</t>
  </si>
  <si>
    <t>[Public Comment Statement] Response to the following questions of the Initial Report of the Privacy and Proxy Services Accreditation Issues Report: - When must contact requests to the customer be forwarded to the P/P customer? - Should or must the provider forward a further request(s), at whose costs and should there be a limit on the number of requests? - Should it be mandatory for accredited P/P service providers to comply with express requests from LEA in the provider?s jurisdiction not to notify a customer? - Should there be mandatory publication for certain types of activity e.g. malware/viruses or violation of terms of service relating to illegal activity? - What (if any) should the remedies be for unwarranted Publication? - Should requestors be allowed to escalate every request to a 3rd party forum or should the WG develop standards and thresholds? Report of Public Comments: https://www.icann.org/en/system/files/files/report-comments-ppsai-initial-11sep15-en.pdf</t>
  </si>
  <si>
    <t>The ICANN organization understands AL-ALAC-ST-0715-02-01-EN is ALAC's statement on the GNSO Privacy &amp; Proxy Services Accreditation Issues Working Group Initial Report . The respective public comment period closed on 07 Jul 2015 and this comment was included in that consideration. A Report of Public Comments was released on 11 Sep 2015 (https://www.icann.org/en/system/files/files/report-comments-ppsai-initial-11sep15-en.pdf) and there is no action for the ICANN Board. This understanding was sent to the ALAC for review on 27 February 2017. ALAC confirmed this understanding on 7 December 2017, and the item is now closed.</t>
  </si>
  <si>
    <t>AL-ALAC-ST-0715-01-01-EN</t>
  </si>
  <si>
    <t>https://atlarge.icann.org/advice_statements/9687</t>
  </si>
  <si>
    <t>ALAC Statement on the Proposed Schedule and Process/Operational Improvements for AoC and Organizational Reviews</t>
  </si>
  <si>
    <t>[Public Comment Statement] ALAC Statement on the Proposed Schedule and Process/Operational Improvements for AoC and Organizational Reviews Report of Public Comments: https://www.icann.org/en/system/files/files/report-comments-aoc-org-reviews-05aug15-en.pdf</t>
  </si>
  <si>
    <t>The ICANN organization understands AL-ALAC-ST-0715-01-01-EN is ALAC's statement on the Proposed Schedule and Process/Operational Improvements for AoC and Organizational Reviews. The respective public comment period closed on 08 Jul 2015 and this comment was included in that consideration.  A Report of Public Comments was released on 13 Jul 2015 (https://www.icann.org/en/system/files/files/report-comments-aoc-org-reviews-05aug15-en.pdf) and there is no action for the ICANN Board. This understanding was sent to the ALAC for review on 27 February 2017. ALAC confirmed this understanding on 7 December 2017, and the item is now closed.</t>
  </si>
  <si>
    <t>ALAC Motion 25 Jun 2015</t>
  </si>
  <si>
    <t>https://atlarge.icann.org/advice_statements/9731</t>
  </si>
  <si>
    <t>ALAC Motion to adopt the Final Transition Proposal of the Cross Community Working Group on Naming-Related Functions (CWG-Stewardship)</t>
  </si>
  <si>
    <t>ALAC Motion to adopt the Final Transition Proposal of the Cross Community Working Group on Naming-Related Functions (CWG-Stewardship). - Approves Final Proposal - PTI Board Members should attempt to address geo diversity - Success of PTI contingent on adequate funding - Affirms its commitment to continue to support the CWG-Stewardship</t>
  </si>
  <si>
    <t>The ICANN organization understands this is ALAC Motion to adopt the Final Transition Proposal of the Cross Community Working Group on Naming-Related Functions (CWG-Stewardship).  A Response to the IANA Stewardship Transition Coordination Group Request for Proposals on the IANA Stewardship Transition from the Cross Community Working Group on Naming Related Functions (CWG-Stewardship) was released on 11 June 2015 (https://community.icann.org/pages/viewpage.action?pageId=53779816) and there is no further action for the ICANN Board. This understanding was sent to the ALAC for review on 27 February 2017. ALAC confirmed this understanding on 7 December 2017, and the item is now closed.</t>
  </si>
  <si>
    <t>AL-ALAC-ST-0615-01-00-EN</t>
  </si>
  <si>
    <t>https://atlarge.icann.org/advice_statements/9621</t>
  </si>
  <si>
    <t>ALAC Statement on the Cross Community Working Group on Enhancing ICANN Accountability (CCWG-Accountability) - Proposed Accountability Enhancements (Work Stream 1)</t>
  </si>
  <si>
    <t>[Public Comment Statement] In general the ALAC is supportive of the direction being taken by the CCWG and will provide guidance on a number of issues, some of which the CCWG is explicitly seeking, and others where the ALAC believes that reconsideration may be required. Report of Public Comments: https://www.icann.org/en/system/files/files/report-comments-ccwg-accountability-draft-proposal-19aug15-en.pdf</t>
  </si>
  <si>
    <t>The ICANN organization understands AL-ALAC-ST-0615-01-00-EN is ALAC's statement on the Cross Community Working Group on Enhancing ICANN Accountability (CCWG-Accountability) - Proposed Accountability Enhancements (Work Stream 1) . The respective public comment period closed on 12 Jun 2015 and this comment was included in that consideration. A Report of Public Comments was released on 19 Aug 2015 (https://www.icann.org/en/system/files/files/report-comments-ccwg-accountability-draft-proposal-19aug15-en.pdf) and there is no action for the ICANN Board. This understanding was sent to the ALAC for review on 27 February 2017. ALAC confirmed this understanding on 7 December 2017, and the item is now closed.</t>
  </si>
  <si>
    <t>AL-ALAC-ST-0515-02-00-EN</t>
  </si>
  <si>
    <t>https://atlarge.icann.org/advice_statements/6491</t>
  </si>
  <si>
    <t>ALAC Statement on the 2nd Draft Proposal of the Cross Community Working Group to Develop an IANA Stewardship Transition Proposal on Naming Related Functions</t>
  </si>
  <si>
    <t>[Public Comment Statement] - As noted within the General Comments: The ALAC is generally supportive of the Draft Proposal. That being said, the ALAC does have a number of critical concerns that will need to be addressed to allow us to fully support the final CWG proposal. As detailed under the comment on section III.A.i.a, the ALAC would prefer an IANA wholly integrated into ICANN, but is willing to accept a compromise of a separate legal entity if the details of its organization and governance are satisfactory. - one very major concern that we believe must be addressed by the CWG, specifically the lack of multi-stakeholder oversight involvement and we will offer guidance as to how this might be addressed; - one area where the ALAC had not yet reached consensus, but we have some concerns over the current direction of the CWG, specifically the Board (or other controlling entity) of the Post-Transition IANA (PTI); and - a number of lesser concerns and requests for clarification. Report of Public Comments: https://www.icann.org/en/system/files/files/report-comments-cwg-stewardship-draft-proposal-11jun15-en.pdf</t>
  </si>
  <si>
    <t>The ICANN organization understands AL-ALAC-ST-0515-02-00-EN is ALAC's statement on the 2nd Draft Proposal of the Cross Community Working Group to Develop an IANA Stewardship Transition Proposal on Naming Related Functions. The respective public comment period closed on 20 May 2015 and this comment was included in that consideration. A Report of Public Comments was released on 11 Jun 2015 (https://www.icann.org/en/system/files/files/report-comments-cwg-stewardship-draft-proposal-11jun15-en.pdf) and there is no action for the ICANN Board. This understanding was sent to the ALAC for review on 27 February 2017. ALAC confirmed this understanding on 7 December 2017, and the item is now closed.</t>
  </si>
  <si>
    <t>AL-ALAC-ST-0515-01-01-EN</t>
  </si>
  <si>
    <t>https://atlarge.icann.org/advice_statements/6501</t>
  </si>
  <si>
    <t>ALAC Statement on the ICANN Draft FY16 Operating Plan &amp; Budget</t>
  </si>
  <si>
    <t>[Public Comment Statement] - The ALAC is satisfied with the Budget proposal as a whole, but has one specific item of concern, related to the evolution of support for ICANN Policy Development. - Both the GNSO and the ALAC?s activities are essentially funded under the ICANN Policy budget. Policy Development is a Core activity at ICANN. It is this Multistakeholder Policy Development that differentiates ICANN from any other organisation. The overall budget allocated to Policy Development and supporting the SO/ACs, including constituency travel support, is about 11.4 million US Dollars, which is surprisingly less than 10% of total budget for a Core Activity and Key differentiation factor. - The ALAC believes the growth of this budget to be too low. This concern translates directly to concerns about staffing levels. The budget indicates that 16 new staff hires are expected for FY16, yet, none of the hires seem to be in Policy Support. The ALAC forecasts a number of new PDPs, review processes, as well as a potential next round of gTLDs which will only serve to increase the demand on already busy Staff. Its Community of At-Large Structures will soon reach the 200 mark ? translating to a need for increased support of its increased activity. The ALAC is concerned that this need to increase FTEs supporting Policy both in the GNSO and in the ALAC is not currently reflected in the budget and may lead to Staff overwork, Community frustration, and a reduction in Community involvement that risks making long-term evolution of the Multistakeholder model unsustainable. Report of Public Comments: https://www.icann.org/en/system/files/files/report-comments-op-budget-fy16-05jun15-en.pdf</t>
  </si>
  <si>
    <t>The ICANN organization understands AL-ALAC-ST-0515-01-01-EN is ALAC's statement on the ICANN Draft FY16 Operating Plan &amp; Budget .  The respective public comment period closed on 01 May 2015 and this comment was included in that consideration. A Report of Public Comments was released on 05 Jun 2015 (https://www.icann.org/en/system/files/files/report-comments-op-budget-fy16-05jun15-en.pdf) and there is no action for the ICANN Board. This understanding was sent to the ALAC for review on 27 February 2017. ALAC confirmed this understanding on 7 December 2017, and the item is now closed.</t>
  </si>
  <si>
    <t>AL-ALAC-ST-0315-03-00-EN</t>
  </si>
  <si>
    <t>https://atlarge.icann.org/advice_statements/6511</t>
  </si>
  <si>
    <t>ALAC Statement on the GNSO Policy &amp; Implementation Initial Recommendations Report</t>
  </si>
  <si>
    <t>[Public Comment Statement] - General Comments: ALAC Generally supports the proposed principles - Working definitions (Section 3): No Comment - Policy &amp; Implementation Principles (Section 4): Note concern when new or additional policy issues are introduced in the implementation process. Public Interest Issues should Issues should be referred back to Chartering Organisation. When policy issues involve public interest issues, involve all impacted stakeholder all impacted stakeholders. - Proposed Additional New GNSO Processes (Section 5): Generally supports the introduction of new processes that may be able to deal with some matters in a more appropriate way. Suggest stress testing to understand effect of changes and changes should be reviewed within reasonably short periods to ensure they achieved goal Report of Public Comments: https://www.icann.org/en/system/files/files/report-comments-piwg-14apr15-en.pdf</t>
  </si>
  <si>
    <t>The ICANN organization understands AL-ALAC-ST-0315-03-00-EN is ALAC's statement on  the GNSO Policy &amp; Implementation Initial Recommendations Report. The respective public comment period closed on 17 Mar 2015 and this comment was included in that consideration. A Report of Public Comments was released on 15 Apr 2015 (https://www.icann.org/en/system/files/files/report-comments-piwg-14apr15-en.pdf) and there is no action for the ICANN Board. This understanding was sent to the ALAC for review on 27 February 2017. ALAC confirmed this understanding on 7 December 2017, and the item is now closed.</t>
  </si>
  <si>
    <t>AL-ALAC-ST-0315-02-00-EN</t>
  </si>
  <si>
    <t>https://atlarge.icann.org/advice_statements/6541</t>
  </si>
  <si>
    <t>ALAC Statement on the IDN TLDs - LGR Procedure Implementation - Maximal Starting Repertoire Version 2</t>
  </si>
  <si>
    <t>[Public Comment Statement] - The ALAC notes that the inclusion of the six scripts added in MSR-2 is expected to benefit several million end-users of the Internet, particularly from Developing Countries. The ALAC also notes that while some of the GPs are seated and active, others have been less active or inactive. - It is important that the IDN program is harmonized (in terms of parameters such as technology dissemination, capacity building and outreach) with the UAI. The ALAC also recommends that the UAI be utilized to ensure better community participation for the IDN program. - MSR-2 is based on Unicode 7, but is limited to the Unicode 6.3 subset. Given the fact that Unicode 8.0 is scheduled for release in 2015, there may be questions from the community on the stability of the contents of MSR-2, particularly if the Generation Panels are to immediately commence their work based on MSR-2. The ALAC recommends that ICANN clarifies the likely impact, if any, of changes to the underlying Unicode standard on MSR-2. - Once MSR-2 becomes operational and provides the basis of LGR-1, and once IDNs start getting registered, it would not be possible to change the once-registered names (or add more PVALID codepoints to the MSR) without causing serious erosion of trust in the global Internet in general and IDNs in particular. The ALAC recommends extensive consultations with end-user and language communities to discuss the MSR-2 recommendations, as these have long-term ramifications. - The ALAC assures its support to the IDN team in stimulating participation of end-user communities. The ALAC would welcome joint activities that involve At-Large Structures in relevant geographies. Report of Public Comment: https://www.icann.org/en/system/files/files/report-comments-lgr-procedure-08apr15-en.pdf</t>
  </si>
  <si>
    <t>The ICANN organization understands AL-ALAC-ST-0315-02-00-EN is ALAC's statement on the IDN TLDs - LGR Procedure Implementation - Maximal Starting Repertoire Version 2. The respective public comment period closed on 16 Mar 2015 and this comment was included in that consideration.  A Report of Public Comments was released on 09 Apr 2015 (https://www.icann.org/en/system/files/files/report-comments-lgr-procedure-08apr15-en.pdf) and there is no action for the ICANN Board. This understanding was sent to the ALAC for review on 27 February 2017. ALAC confirmed this understanding on 7 December 2017, and the item is now closed.</t>
  </si>
  <si>
    <t>AL-ALAC-ST-0315-01-00-EN</t>
  </si>
  <si>
    <t>https://atlarge.icann.org/advice_statements/6521</t>
  </si>
  <si>
    <t>ALAC Statement on the Potential Change to Registrar Accreditation Insurance Requirement</t>
  </si>
  <si>
    <t>[Public Comment Statement] - The evolvement of DNI programs should adhere to the following principles: Registrant and user rights and expectations must not be lowered in order to increase DNI penetration; education at all levels is key to increasing demand and local suppliers; requirements placed on registrars should be reasonable based on local cost-of-living and related financial constraints; the insurance required for registrars is a real concern for underserved regions; the second round of the new gTLD program should give preference, if not exclusivity, to applicants from underserved regions, with adequate outreach efforts. - In response to the five questions posted in the current Public Comment: 1) Registrant rights must be secured through the CGL insurance or any other mechanism(s); 2) No opinion; 3) If ICANN determines that a permanent fund reserved by ICANN and provided by the registrars based on their transaction volumes for covering any harm caused to registrants is a "best practice," registrants using registrars that do not follow the practice must NOT be disadvantaged; 4) If the CGL requirement is maintained, the $500,000 limit should be lowered to an amount that the registrar can demonstrate that it would still provide registrants reasonable compensation to cover potential losses; 5) If ICANN decides to eliminate the CGL requirement, it should be applied to all registrars and another mechanism should be put in place to protect registrant and user rights. - The elimination of the CGL requirement could be the best way to support underserved regions to participate in the DNI. Registrant rights must be secured by another mechanism Report of Public Comments: https://www.icann.org/en/system/files/files/report-comments-raa-insurance-03apr15-en.pdf</t>
  </si>
  <si>
    <t>The ICANN organization understands AL-ALAC-ST-0315-01-00-EN is ALAC's statement on the Potential Change to Registrar Accreditation Insurance Requirement. The respective public comment period closed on 13 Mar 2015 and this comment was included in that consideration.  A Report of Public Comments was released on 03 Apr 2015 (https://www.icann.org/en/system/files/files/report-comments-raa-insurance-03apr15-en.pdf) and there is no action for the ICANN Board. This understanding was sent to the ALAC for review on 27 February 2017. ALAC confirmed this understanding on 7 December 2017, and the item is now closed.</t>
  </si>
  <si>
    <t>AL-ALAC-ST-0115-02-00-EN</t>
  </si>
  <si>
    <t>https://atlarge.icann.org/advice_statements/6531</t>
  </si>
  <si>
    <t>ALAC Statement on Translation and Transliteration of Contact Information PDP Initial Report</t>
  </si>
  <si>
    <t>[Public Comment Statement] As proposed in the Preliminary Recommendation #1, transformation of contact information does not have to be mandatory. However, there should be a provision for it to be maintained in two forms: a mandatory 'canonical' form in the original language, and an optional 'transformed' form after transliteration/translation. The latter should be a close approximation to the original that can be parsed, understood and used by other communities. - All ICANN databases, forms and documents should provide for capturing, displaying, storing and maintaining both the forms. - Registrars should provide Registrants with the option of entering both forms while creating new entries or editing existing entries. - In the intermediate term, transformation &amp; validation of contact information should be taken up through collaborative efforts of Registrars and the larger ICANN community. In order to minimize costs, such transformation should be done using a combination of automated tools, crowd-sourced community efforts where possible, and encouraging Registrants to enhance their own credibility by providing information in English as well. Report of Public Comments: https://www.icann.org/en/system/files/files/report-comments-transliteration-contact-initial-19feb15-en.pdf</t>
  </si>
  <si>
    <t>The ICANN organization understands AL-ALAC-ST-0115-02-00-EN is ALAC's statement on Translation and Transliteration of Contact Information PDP Initial Report. The respective public comment/reply period closed on 01 Feb 2015 and this comment was included in that consideration. A Report of Public Comments was released on 20 Feb 2015 (https://www.icann.org/en/system/files/files/report-comments-transliteration-contact-initial-19feb15-en.pdf) and there is no action for the ICANN Board. This understanding was sent to the ALAC for review on 27 February 2017. ALAC confirmed this understanding on 7 December 2017, and the item is now closed.</t>
  </si>
  <si>
    <t>AL-ALAC-ST-0115-01-01-EN</t>
  </si>
  <si>
    <t>https://atlarge.icann.org/advice_statements/6581</t>
  </si>
  <si>
    <t>ALAC Statement on the ICANN Draft Five-Year Operating Plan (FY16-FY20)</t>
  </si>
  <si>
    <t>[Public Comment Statement] The ALAC proposes the following revision recommendations to the ICANN Draft Five-Year Operating Plan (FY16-FY20): - Include an assessment of the possible impact that the IANA stewardship transition may have in ICANN?s operations. - Change the wording to reflect the vision that stakeholder engagement is to be encouraged by the wide ICANN community, not just by the staff. - Include SMART implementation metrics in strategic objectives or goals where fit. - Encourage underrepresented stakeholder groups to engage with ICANN at local, regional, and international levels and to establish metrics that reflect the scope of action. - Change the wording ?most? to ?all? in the sentence ?Comprehensive regional engagement plans and strategies covering most ICANN regions Report of Public Comments: https://www.icann.org/en/system/files/files/report-comments-draft-five-year-ops-06feb15-en.pdf</t>
  </si>
  <si>
    <t>The ICANN organization understands AL-ALAC-ST-0115-01-01-EN is ALAC's statement on the ICANN Draft Five-Year Operating Plan (FY16-FY20). The respective public comment period closed on 04 Jan 2015 and this comment was included in that consideration. A Report of Public Comments was released on 07 Feb 2015 (https://www.icann.org/en/system/files/files/report-comments-draft-five-year-ops-06feb15-en.pdf) and there is no action for the ICANN Board. This understanding was sent to the ALAC for review on 27 February 2017. ALAC confirmed this understanding on 7 December 2017, and the item is now closed.</t>
  </si>
  <si>
    <t>AL-ALAC-ST-0914-01-00-EN</t>
  </si>
  <si>
    <t>http://www.atlarge.icann.org/correspondence/correspondence-12sep14-en.htm</t>
  </si>
  <si>
    <t>ALAC Statement on the Proposed Bylaws Changes Regarding Consideration of GAC Advice</t>
  </si>
  <si>
    <t>The ALAC salutes the Board's continued effort on the implementation of the ATRT1 and ATRT2 recommendations, specifically recommendation 11 of the ATRT1 and 6.5 of the ATRT2. Notwithstanding, the ALAC is concerned that the proposed Bylaws changes regarding consideration of GAC advice by the Board may derive in an unbalanced weight to the GAC's advice compared to that of the other ACs or the policies proposed by each of the SOs. Moreover, the ALAC observes a trend in the Internet Governance ecosystem that tends to push towards giving increased power to governments. The proposed Bylaws changes regarding consideration of GAC advice would add to this trend that we consider undesirable. Considering that the BGRI has already designed a "Process for consultations between the [Board] and the [GAC]," the ALAC calls the Board to reconsider the proposed bylaws changes and continue to foster equal footing among all participants of the ICANN community. If the Board is to implement this Bylaw change, the ALAC advises the Board to fully implement recommendation 9.1 of ATRT2 in the same round of Bylaw changes. This would preserve the delicate balance of advice coming from the ALAC, SSAC and RSSAC alongside the GAC. The ALAC is confident that the Board will continue to implement the recommendations of the ATRT1 and ATRT2 in a way that safeguards the principles of the multi-stakeholder model, more specifically those that help bring balance among participants.</t>
  </si>
  <si>
    <t>Considerable work has been completed on the ICANN Bylaws related to the ICANN Stewardship Transition. This work and progress can be tracked here: https://www.icann.org/stewardship-accountability. In addition, implementation work is underway on the ATRT2 recommendations. General information and information on progress of the implementation efforts can be found here:  https://community.icann.org/display/atrt/ATRT2+Implementation+Program.</t>
  </si>
  <si>
    <t>AL-ALAC-ST-0714-02-01-EN</t>
  </si>
  <si>
    <t>http://www.atlarge.icann.org/correspondence/correspondence-31jul14-en.htm</t>
  </si>
  <si>
    <t>ALAC Statement on the Report: Supporting the Domain Name Industry in Underserved Regions (1 of 6)</t>
  </si>
  <si>
    <t>The ALAC strongly supports the concept of supporting the DNI in underserved regions but notes that simply increasing the DNI without corresponding increases in demand will not be helpful. The evolution of DNI programs should adhere to the following principles: 1) While increasing DNI penetration, the standards of suppliers should not be lowered</t>
  </si>
  <si>
    <t>This statement was submitted and considered as part of a public comment: https://www.icann.org/public-comments/dns-underserved-2014-05-14-en ICANN published a Project Roadmap for supporting the Domain Name Industry in Underserved Regions in September 2014: https://community.icann.org/display/prjctgdduro/Project+Roadmap%3A+Supporting+the+Domain+Name+Industry+in+Underserved+Regions</t>
  </si>
  <si>
    <t>ALAC Statement on the Report: Supporting the Domain Name Industry in Underserved Regions (2 of 6)</t>
  </si>
  <si>
    <t>The ALAC strongly supports the concept of supporting the DNI in underserved regions but notes that simply increasing the DNI without corresponding increases in demand will not be helpful. The evolution of DNI programs should adhere to the following principles: 2) education at all levels is key;</t>
  </si>
  <si>
    <t>ALAC Statement on the Report: Supporting the Domain Name Industry in Underserved Regions (3 of 6)</t>
  </si>
  <si>
    <t>The ALAC strongly supports the concept of supporting the DNI in underserved regions but notes that simply increasing the DNI without corresponding increases in demand will not be helpful. The evolution of DNI programs should adhere to the following principles: 3) the processes to become a registrar should be clarified and simplified with training and support;</t>
  </si>
  <si>
    <t>ALAC Statement on the Report: Supporting the Domain Name Industry in Underserved Regions (4 of 6)</t>
  </si>
  <si>
    <t>The ALAC strongly supports the concept of supporting the DNI in underserved regions but notes that simply increasing the DNI without corresponding increases in demand will not be helpful. The evolution of DNI programs should adhere to the following principles: 4) the demands placed on registrars should be reasonable based on local cost-of-living and related financial constraints</t>
  </si>
  <si>
    <t>ALAC Statement on the Report: Supporting the Domain Name Industry in Underserved Regions (5 of 6)</t>
  </si>
  <si>
    <t>The ALAC strongly supports the concept of supporting the DNI in underserved regions but notes that simply increasing the DNI without corresponding increases in demand will not be helpful. The evolution of DNI programs should adhere to the following principles: 5) the second new gTLD round should give preference to applicants from developing economies and undertake an outreach program to ensure a better understanding</t>
  </si>
  <si>
    <t>ALAC Statement on the Report: Supporting the Domain Name Industry in Underserved Regions (6 of 6)</t>
  </si>
  <si>
    <t>The ALAC strongly supports the concept of supporting the DNI in underserved regions but notes that simply increasing the DNI without corresponding increases in demand will not be helpful. The evolution of DNI programs should adhere to the following principles: 6) technical and legal supports should be provided to new gTLD applicants in underserved regions.</t>
  </si>
  <si>
    <t>AL-ALAC-ST-0614-01-00-EN</t>
  </si>
  <si>
    <t>http://www.atlarge.icann.org/correspondence/correspondence-12jun14-en.htm</t>
  </si>
  <si>
    <t>ALAC Statement on Board Member Compensation</t>
  </si>
  <si>
    <t>The ALAC wishes to go on record as strongly supporting the comment submitted by Alan Greenberg - http://forum.icann.org/lists/comments-bylaws-amend-compensation-02may14/msg00003.html.</t>
  </si>
  <si>
    <t>This statement was considered as part of a public comment period: https://www.icann.org/public-comments/bylaws-amend-compensation-2014-05-02-en. On 30 July 2014, the Board approved the updated compensation recommendations: https://www.icann.org/resources/board-material/resolutions-2014-07-30-en#2.b.</t>
  </si>
  <si>
    <t>AL-ALAC-ST-0913-04-00-EN</t>
  </si>
  <si>
    <t>http://atlarge.icann.org/correspondence/correspondence-16sep13-en.htm</t>
  </si>
  <si>
    <t>R-1 ALAC Statement on Confusingly Similar gTLDS</t>
  </si>
  <si>
    <t>The ALAC advises the Board to revisit the issue of new TLD strings, which are singular and plural versions of the same word, and ensure that ICANN does not delegate strings that are virtually certain to create confusion among Internet users and therefore result in loss of faith in the DNS.</t>
  </si>
  <si>
    <t>In February 2014, the NGPC directed ICANN to publish for public comment the proposed review mechanism for addressing perceived inconsistent Expert Determinations from the New gTLD Program String Confusion Objections process: https://www.icann.org/resources/board-material/resolutions-new-gtld-2014-02-05-en#1.b The Board has also identified this topic as one that may be appropriate for the GNSO's discussion of evaluation in the 2012 application around and adjustments for future application rounds (https://www.icann.org/en/system/files/files/resolutions-annex-a-17nov14-en.pdf).</t>
  </si>
  <si>
    <t>R-2 ALAC Statement on Confusingly Similar gTLDS</t>
  </si>
  <si>
    <t>The ALAC advises the Board to review the objection decision system with multiple panels that leads to inconsistency and not only review the obvious case of .cam/.com where conflicting objection decisions have forced such review;</t>
  </si>
  <si>
    <t>R-3 ALAC Statement on Confusingly Similar gTLDS</t>
  </si>
  <si>
    <t>The ALAC advises the Board to determine a viable way forward which will not create unwarranted contention sets nor delegate multiple TLDs destined to ensure user confusion and implicit loss of faith in the DNS.</t>
  </si>
  <si>
    <t>AL-ALAC-ST-0421-02-01-EN</t>
  </si>
  <si>
    <t>https://atlarge.icann.org/advice_statements/13823</t>
  </si>
  <si>
    <t>ALAC: Advice to the ICANN Board on Subsequent Procedures (R-10)</t>
  </si>
  <si>
    <t>The ALAC applauds the SubPro WG’s inclusion of many of the At-Large suggestions to reform and improve the CPE process, evaluation criteria procedures and guidelines in the SubPro Final Report. However, the SubPro WG recommendations fell short on 2 counts for which we call on the ICANN Board to redress:- o Implementation Guidance 34.4 fails to address an unreasonable impediment to proving both “awareness and recognition of the community members” for CPE Criterion 1- A; the allowance made only in respect of the “recognition of community members” aspect ignores the conjunctive “and” in Criterion 1-A, such that a worthy community applicant would still forfeit valuable points where “awareness of the community members” is also not measurable. o Implementation Guidance 34.12 fails to stipulate that the shortlisting and selection of CPE provider(s) by ICANN Org be subject to community input as a proactive measure for selecting the most suitable CPE Provider for subsequent procedures in order to avoid a repeat of the widespread criticisms resulting from the CPE evaluations for the 2012 round of applications.</t>
  </si>
  <si>
    <t>ICANN received AL-ALAC-ST-0421-02-01-EN on 16 April 2021 and is currently reviewing.</t>
  </si>
  <si>
    <t>ALAC: Advice to the ICANN Board on Subsequent Procedures (R-11A)</t>
  </si>
  <si>
    <t>Despite the welcomed retention of much of the 2012 AGB implementation relating to Geographic Name at the Top Level (and their adoption as new consensus policy in place of the much less favourable ones in the GNSO 2007 Consensus Policy), the ALAC remains concerned over the insufficient support within the community for the need to respect and take into consideration the voice of stakeholders to future applications for strings matching many names with geographical meaning.</t>
  </si>
  <si>
    <t>ALAC: Advice to the ICANN Board on Subsequent Procedures (R-11B)</t>
  </si>
  <si>
    <t>We ask the ICANN Board to consider the public interest ramifications and serious potential consequences in allowing applications for Non-Capital City Name strings which do not clearly allude to and/or commit applicants to whether the TLD will be used primarily for purposes associated with that city name. We opine that stronger preventive protection for such strings is merited to prevent unintended consequences. Therefore, we reiterate our call for applications for strings which match the names of non-capital cities meeting specified criteria to be accompanied by letters of support/non-objection from relevant local governmental/public authorities irrespective of the applicant’s declared use of the TLD.</t>
  </si>
  <si>
    <t>ALAC: Advice to the ICANN Board on Subsequent Procedures (R-11C)</t>
  </si>
  <si>
    <t>The ALAC also asks that the ICANN Board consider directing ICANN Org to provide a Notification Tool exclusively to GAC Members who wish to be informed of any applications for strings matching any names with geographical meaning as submitted by participating GAC Members under any established conditions or criteria.</t>
  </si>
  <si>
    <t>ALAC: Advice to the ICANN Board on Subsequent Procedures (R-11D)</t>
  </si>
  <si>
    <t>Lastly, we are disappointed at the lack of community-wide support for an ICANN Org-provided opt-in update system for interested parties to automatically keep them informed on application(s) for specified string(s), a tool we see simply as a logical extension of SubPro WG’s Implementation Guidance 20.5.</t>
  </si>
  <si>
    <t>ALAC: Advice to the ICANN Board on Subsequent Procedures (R-12A)</t>
  </si>
  <si>
    <t>The 2012 AGB Sections 3.2.2 and 3.2.2.4 appear to suggest that the ALAC is required to prove 2 elements to qualify for standing for a community objection.</t>
  </si>
  <si>
    <t>ALAC: Advice to the ICANN Board on Subsequent Procedures (R-12B)</t>
  </si>
  <si>
    <t>It is incomprehensible that the ALAC, while on the one hand, funded by ICANN Org to file objections, should have any of its Community Objections, which would be derived through a bottom-up participative process, be dismissed on the ground of a ‘lack of standing’ to file such objections.</t>
  </si>
  <si>
    <t>ALAC: Advice to the ICANN Board on Subsequent Procedures (R-12C)</t>
  </si>
  <si>
    <t>Therefore, the ALAC strongly recommends that it be granted, under no uncertain terms, automatic standing to file Community Objections in Subsequent Procedures and in future rounds of the New gTLD Program.</t>
  </si>
  <si>
    <t>Any expansion of the New gTLD Program must be beneficial to all stakeholders</t>
  </si>
  <si>
    <t>The ALAC deems the SubPro WG’s approach of Recommendation 9.15 (which is to defer the issue of DNS Abuse mitigation solely to a wider ICANN community effort or “holistic approach”) as foregoing a valuable opportunity to modernize existing contracts with Registries and Registrars in order to contractually compel more immediate, increased efforts to stem ‘abuse’ (as defined by the contracted parties themselves).</t>
  </si>
  <si>
    <t>Program Objectives must be sufficiently reviewed and particularized to enable formulation of suitable metrics for effective evaluation beyond just general consumer choice, and Domain Name System (DNS) marketplace competition aspects.</t>
  </si>
  <si>
    <t>Any expansion of the domain namespace must not compromise the stability, security and resiliency of the DNS.</t>
  </si>
  <si>
    <t>The Competition, Consumer Trust, and Consumer Choice Review Team (CCTRT) Report of 20182 focused on two things: intention (goals, objectives) and data, therefore the relevant recommendations represent important inputs.</t>
  </si>
  <si>
    <t>Our concerns remain over the actions (or lack thereof) by the SubPro WG with respect to CCTRT Recommendations #14, #15, #16 (to do with DNS Security Abuse) and #29, #31 and #32 (to do with the Applicant Support Program), resulting in deficiencies which we hope the ICANN Board will shepherd the community and ICANN Org in addressing.</t>
  </si>
  <si>
    <t>Our concerns also remain over the seemingly lack of policy direction in respect of CCTRT Recommendation #12(1) (to do with user expectation regarding the relationship of content of a gTLD to its name), an omission which we hope the ICANN Board will consider addressing.</t>
  </si>
  <si>
    <t>While noting ICANN Board’s action on the CCTRT recommendations through its resolutions of 1 March 20203 and 22 October 20204, we strongly advise the ICANN Board to ensure that all prerequisite and high priority CCTRT recommendations are implemented, at the latest, prior to the launch of the next round.</t>
  </si>
  <si>
    <t>The ALAC opines that a new application round represents a carrot and a more immediate avenue to draw contracted parties to negotiate improvements to their own DNS Abuse mitigation efforts; absent this incentive, such improvements are likely perceived as merely expensive new regulation.</t>
  </si>
  <si>
    <t>Notwithstanding, the ALAC believes that the landscape of DNS Abuse continues to evolve and that anti-abuse measures must be continuously updated, if not widened, to also recognize and address new forms of harm being perpetrated by bad actors.</t>
  </si>
  <si>
    <t>Therefore, if the ICANN Board sought to agree with the suggested “holistic approach”, then the ALAC strongly urges the Board to also ensure that not only must those community discussions take place promptly, but that they be completed with outcomes put in place prior to the launch of the next round of applications for New gTLDs. To this end, we believe it is imperative for the ICANN Board consider the following inputs: o Prior ALAC Advice on DNS Abuse; o The SSR2 Final Report recommendations touching on contracts, compliance, and transparency around DNS Abuse; o The SSAC’s proposition in SAC114 Recommendation 3 regarding best practices for mitigation of the domain name abuse; o The SSAC’s proposal in SAC115 for a Common Abuse Response Facilitator to streamline abuse reporting and minimizing of abuse victimization, as well as the call to ensure a much wider community participation in broadening the definition of DNS Abuse to one that is not merely confined to the perspectives of contracted parties; and o An expected proposal for concrete action on DNS Abuse Mitigation arising from the work being undertaken by the GAC Public Safety Working Group (PSWG).</t>
  </si>
  <si>
    <t>We noted the ICANN Board’s expressed concern that ICANN may end up enforcing contract provisions that lie outside its remit. However, the ALAC opines that any need to minimize ICANN regulation that falls outside its remit must not displace the exigency for all provisions in contract with ICANN to be enforceable and to be enforced by ICANN Contractual Compliance.</t>
  </si>
  <si>
    <t>Any provision that ICANN does not intend to enforce should not appear in contracts with Registries and/or Registrars.</t>
  </si>
  <si>
    <t>Should a jurisdictionally competent dispute resolution procedure determination or ruling of unenforceability (on whatever grounds) be served on ICANN, the ICANN Board must take action to remedy such unenforceability, by preserving, where feasible, the original intention of the affected PIC or RVC through negotiation with all impacted contracted parties or other actions. Such actions could, if necessary, include Bylaw amendments.</t>
  </si>
  <si>
    <t>The ALAC notes that the ICANN Bylaws Article 1, Section 1.1(c) reads “ICANN shall not regulate (i.e., impose rules and restrictions on) services that use the Internet's unique identifiers or the content that such services carry or provide, outside the express scope of Section 1.1(a)”. The parenthetical expression clearly says that ICANN cannot impose its own rules or restrictions in regard to content. There is therefore no restriction on ICANN enforcing commitments made by TLD operators in their contracts with ICANN that are in the pursuit of their own business interests.</t>
  </si>
  <si>
    <t>The ALAC believes that SubPro WG’s Affirmation 41.1 and Recommendation 41.2 are to apply equally to PICs and RVCs; and recommends that the ICANN Board direct that ICANN Contractual Compliance’s role in publishing more information on compliance action to encompass information on standards and thresholds for assessing registry practices, including guidelines on how each threshold is derived and applied to determine compliance or noncompliance of a PIC or an RVC for purposes of imposing sanctions and/or triggering/effecting Registry Agreement termination.</t>
  </si>
  <si>
    <t>At the time that PICs were first introduced, the ALAC was assured that they would be enforceable by Contractual Compliance and not solely through PIC Dispute Resolution Procedures (PICDRPs). PICDRPs require that the entity initiating the dispute must show measurable harm. It should not be necessary to show harm to have contracts enforced and the Board must ensure that the original commitment is honored.</t>
  </si>
  <si>
    <t>As such, the ALAC recommends that the Board instigate a review of the PICDRP to allow for complaints against any alleged registry violation of a PIC or RVC to be taken up and determined not only where the complainant is able to show evidence of significant harm suffered (as is currently required) but also on the grounds of foreseeable harm to themselves or even a third party.</t>
  </si>
  <si>
    <t>The ALAC remains convinced that any expansion of the new gTLD market must actively and effectively facilitate the inclusion of the next billion Internet end-users, i.e. those who depend on Internationalized Domain Names (IDNs) and IDN-emails and that Universal Acceptance (UA) is key in ensuring this outcome.</t>
  </si>
  <si>
    <t>Therefore, while the ALAC recommends that the ICANN Board lead the pursuit of greater action towards UA-adoption through specific measures such as, including a metric on UA adoption by third parties as a measure of success for the New gTLD Program, and encouraging increased promotion for UA-readiness by contracted parties and with new applicants.</t>
  </si>
  <si>
    <t>The ALAC supports the ICANN Board’s continued keen interest in the outcome of the SSAC’s Name Collision Analysis Project (NCAP) and its impact on Subsequent Procedures and the future rounds of the New gTLD Program.</t>
  </si>
  <si>
    <t>We join the SSAC in recommending that the ICANN Board, prior to authorizing the addition of new gTLDs to the root zone, receive and consider the results of the NCAP, pursuant to Board Resolution 2017.11.02.30.</t>
  </si>
  <si>
    <t>Further, we strongly advocate for the recommendations of SSAC resulting from the NCAP Studies 2 and 3 (as approved by the ICANN Board) to be implemented prior to the launch of the next round of applications for New gTLDs; or in the alternative, that delegation of any applied-for strings which pose a risk of name collisions be withheld until the NCAP studies are completed and recommendations are addressed in implementation, retrospectively for the next round.</t>
  </si>
  <si>
    <t>In the present absence of consensus policy recommendations by SubPro WG with respect to Closed Generics, the ALAC advises the ICANN Board to direct ICANN Org to suspend any processing or acceptance of any applications for Closed Generics until such time consensus policy is adopted on how to address applications for Closed Generics which serve a global public interest.</t>
  </si>
  <si>
    <t>The ALAC finds the Applicant Support Program (ASP) to be another area for which a lack of concrete policy guidance and evaluation metrics. While the SubPro has made some recommendations to improve the ASP, the evident absence of specific goals hinders proper evaluation of program objectives and performance.</t>
  </si>
  <si>
    <t>We also question the wisdom of leaving many key aspects for development by a Dedicated Implementation Review Team (IRT) – such as addressing a risk of gaming, assessment of willful gaming and penalties to deter the gaming, and development of the Bid Credit for Applicant Support qualifiers – since these would conceivably involve questions of policy where the community’s input would prove crucial. Faced with this situation, we call for priority for ALAC membership in the Dedicated IRT.</t>
  </si>
  <si>
    <t>From an implementation standpoint, we strongly advise the ICANN Board to direct ICANN Org, firstly, to secure a larger fund to meaningfully support the ASP in the next round, and secondly, to take a more active coordinating role in the ASP pro-bono assistance mechanism.</t>
  </si>
  <si>
    <t>The ALAC continues to strongly oppose not only allowing private actions in subsequent procedures but also the use of a second-price, sealed bid auction instead of the Vickrey auction solution as the mechanism to resolve contention sets.</t>
  </si>
  <si>
    <t>We share the Board’s concerns towards an applicant’s ability to ‘shuffle funds between private auctions’. This ability for a loser to apply proceeds from one private auction to fund their other private auctions only really benefits incumbent multi-TLD registry operators or multiple-string applicants, and clearly disadvantages single-TLD/niche applicants. With ongoing and increasing consolidation of the domain name industry, allowing private auctions will likely exacerbate the advantage for merged contracted parties, leading to less competition among registries.</t>
  </si>
  <si>
    <t>Thus, we believe there should be a ban on private auctions. Also, by mandating ICANN only auctions, the proceeds of any such ICANN auctions can at least be directed for uses in pursuit of public interest, such as was determined through the CCWG on Auction Proceeds.</t>
  </si>
  <si>
    <t>We also believe that the use of a bona fide intent affirmation – whether for all applicants or otherwise – where factors for establishing a lack of bona fide intent are too subjective, and without deterrence through penalty, serves little purpose.</t>
  </si>
  <si>
    <t>As for the proposed Contention Resolution Transparency Requirements framework, we do not agree with the protections for disclosing applicants and advise the Board to ensure that all terms of every concluded private resolution be disclosed to ICANN Org (subject to a nondisclosure commitment by ICANN Org where necessary) as data to support and inform future policy work.</t>
  </si>
  <si>
    <t>ICANN org understands this to be a request directed at the ICANN community recommending that they work towards forming a new body. That body being a neutral facilitator on matters related to “Abuse”, titled as a “Common Abuse Response Facilitator The proposed Facilitator is suggested to be a new “entity should ideally be a wholly independent non-governmental, not-for-profit organization” As this recommendation is directed to the community and does not solicit any actions from the ICANN Board, the item will be considered closed. ICANN Org sent this understanding to the SSAC for review on 30 March 2021. This item is considered complete as of the SSAC’s confirmation of understanding on 22 April 2021.</t>
  </si>
  <si>
    <t>ICANN org understands SAC113 to mean SSAC is requesting the Board to choose a TLD as described in Section 4.1 of the document, and to reserve that TLD in the DNS root for private use, and to be sure that that TLD is never delegated in the DNS root. ICANN sent this understanding to the SSAC for review on 01 October 2020. ICANN Received confirmation of understanding on 22 April 2021.</t>
  </si>
  <si>
    <t>On 23 June 2018, the Board accepted this advice and directed the ICANN President and CEO or his designee to implement an auto-renew feature in the CZDS system (https://www.icann.org/resources/board-material/resolutions-2018-06-23-en#1.g). CZDS platform migration is complete, making it possible to add new features to address the problem of gaps in user access to zone files. The feature has been scoped and is in the process of being added to the next product road map for future system enhancements. Due to additional updates to the roadmap, substantial updates for new features on CZDS is expected to be available in 2QFY20. Despite not implementing new features to CZDS, ICANN org did work to expand the utility of CZDS by adding the five largest legacy gTLDs, .biz, .com, .info, .net, and .org and most others to the platform as their contracts were being renewed or revised.</t>
  </si>
  <si>
    <t>On 23 June 2018, the Board accepted this advice and directed the ICANN President and CEO or his designee to produce educational materials for registry operators to increase their awareness of ICANN’s expectations with respect to zone file access (https://www.icann.org/resources/board-material/resolutions-2018-06-23-en#1.g). The number of complaints requiring Contractual Compliance follow-up is decreasing. The adoption rate of the new auto-approve feature increased to 45% from 40% in June 2019. The number of TLDs that approve requests for a period longer than 2 years is increasing. SAC097 was prepared in the first half of 2017. Since then ICANN org has worked with registry operators to decrease the number of zone file related complaints by creating awareness about zone files access. This includes multiple engagements and presentations to the gTLD Registries Stakeholder Group, the Brand Registry Group, and individual registries.</t>
  </si>
  <si>
    <t>On 23 June 2018, the Board accepted this advice and directed the ICANN President and CEO or his designee to clarify the Zone File Access (ZFA) metric and to support registry operators to increase the accuracy of the public reporting for Web based WHOIS query statistics (https://www.icann.org/resources/board-material/resolutions-2018-06-23-en#1.g). ICANN org continues to facilitate the conversation between SSAC and RySG. The SSAC and RySG met to discuss observations of SSAC during ICANN65 where RySG members raised concerns. ICANN org will work with registries to improve the accuracy of the Zonefile access metric. ICANN encourages SSAC to continue engagement directly with the Registries to potentially develop best practices that can be utilized across the gTLDs. ICANN has created an interim solution for zone file access statistics, which is available through CZDS. ICANN org will continue to increase the awareness of registry operators to provide reports with the information provided by CZDS. During the September 2020 meeting with ICANN Org, SSAC leadership agreed to work with the TechOps group, which includes registry operators for a solution to have a standardization about the reported data about web-based WHOIS query statistics.</t>
  </si>
  <si>
    <t>Resolved (2021.05.12.16), the Board finds that ICANN org acted upon all Recommendations from SAC063, SAC073, and SAC102, as is evidenced by the successful first KSK Rollover. The Board considers SAC063, SAC073, and SAC102 to be completed.</t>
  </si>
  <si>
    <t>Pursuant to its finding that lack of adequate coordination among the activities of different groups contributes to domain namespace instability, the SSAC recommends that the ICANN Board of Directors establish effective means of collaboration on these issues with relevant groups outside of ICANN, including the IETF.</t>
  </si>
  <si>
    <t>Resolved (2021.05.12.10), the Board finds that the actions called for by the recommendations from SAC070 advising action for ICANN org, specifically Recommendations 3, 4a, 5, and 6, have been completed by ICANN org.</t>
  </si>
  <si>
    <t>Resolved (2021.05.12.09), the Board finds that ICANN org acted upon SAC065's Recommendation 1. The Board considers SAC065 to be completed.</t>
  </si>
  <si>
    <t>SAC064: SSAC Advisory on DNS "Search List" Processing (R-1)</t>
  </si>
  <si>
    <t>SAC064: SSAC Advisory on DNS "Search List" Processing (R-3A)</t>
  </si>
  <si>
    <t>In the context of mitigating name collisions, ICANN should consider the following steps to address search list processing behavior. a. Commission additional research studies to further understand the cause of invalid queries to the root zone and the significance of search list processing as a contributor to those queries.</t>
  </si>
  <si>
    <t>The ICANN organization understands that SAC064 R-3 means that the SSAC recommends that in the context of mitigating name collisions, ICANN should consider the following steps to address search list processing behavior: a. ICANN should consider whether to commission additional studies to further understand the cause of invalid queries to the root zone and the significance of search list processing as a contributor to those queries. On 24 June 2017, the ICANN Board accepted this advice and directed the ICANN organization to implement per the ICANN organization's recommendation (https://www.icann.org/resources/board-material/resolutions-2017-06-24-en#2.b). Further implementation of this item is deferred as of 23 September 2019 pending external activity. ICANN org will take up further action once the NCAP's work on analyzing the causes of queries for non-existent TLDs to the root is complete.</t>
  </si>
  <si>
    <t>SAC064: SSAC Advisory on DNS "Search List" Processing (R-3B)</t>
  </si>
  <si>
    <t>In the context of mitigating name collisions, ICANN should consider the following steps to address search list processing behavior. B. Communicate to system administrators that search list behaviors currently implemented in some operating systems will cause collision with names provisioned under the newly delegated top-level domains. Such communication should complement the current ICANN effort in this area with findings and recommendations from this report.</t>
  </si>
  <si>
    <t>The ICANN organization understands that SAC064 R-3 means that the SSAC recommends that in the context of mitigating name collisions, ICANN should consider the following steps to address search list processing behavior: b. ICANN should communicate to system administrators that search list behaviors currently implemented in some operating systems will cause collision with names delegated as new gTLDs from the 2012 application round for the New gTLD Program.  On 24 June 2017, the ICANN Board accepted this advice and directed the ICANN organization to implement per the ICANN organization's recommendation (https://www.icann.org/resources/board-material/resolutions-2017-06-24-en#2.b). Further implementation of this item is deferred as of 23 September 2019 pending external activity. ICANN org will take up further action once the NCAP's work on analyzing the causes of queries for non-existent TLDs to the root is complete.</t>
  </si>
  <si>
    <t>Resolved (2021.05.12.08), the Board finds that ICANN org has implemented all of SAC062's Recommendations, and considers SAC062 to be completed.</t>
  </si>
  <si>
    <t>Phase 3 | Deferred</t>
  </si>
  <si>
    <t>Resolved (2021.05.12.07), the Board finds that the actions called for in SAC045 can be considered resolved by the NCAP and that the remaining item related to SAC045 being tracked in the ICANN org Action Request Registry may therefore be completed.</t>
  </si>
  <si>
    <t>RZERC</t>
  </si>
  <si>
    <t>ALAC: Advice to the ICANN Board on Subsequent Procedures (R-01A)</t>
  </si>
  <si>
    <t>ALAC: Advice to the ICANN Board on Subsequent Procedures (R-01B)</t>
  </si>
  <si>
    <t>ALAC: Advice to the ICANN Board on Subsequent Procedures (R-01C)</t>
  </si>
  <si>
    <t>ALAC: Advice to the ICANN Board on Subsequent Procedures (R-02B)</t>
  </si>
  <si>
    <t>ALAC: Advice to the ICANN Board on Subsequent Procedures (R-02C)</t>
  </si>
  <si>
    <t>ALAC: Advice to the ICANN Board on Subsequent Procedures (R-03A)</t>
  </si>
  <si>
    <t>ALAC: Advice to the ICANN Board on Subsequent Procedures (R-02A)</t>
  </si>
  <si>
    <t>ALAC: Advice to the ICANN Board on Subsequent Procedures (R-02D)</t>
  </si>
  <si>
    <t>ALAC: Advice to the ICANN Board on Subsequent Procedures (R-03B)</t>
  </si>
  <si>
    <t>ALAC: Advice to the ICANN Board on Subsequent Procedures (R-03C)</t>
  </si>
  <si>
    <t>ALAC: Advice to the ICANN Board on Subsequent Procedures (R-03D)</t>
  </si>
  <si>
    <t>ALAC: Advice to the ICANN Board on Subsequent Procedures (R-07)</t>
  </si>
  <si>
    <t>ALAC: Advice to the ICANN Board on Subsequent Procedures (R-09D)</t>
  </si>
  <si>
    <t>ALAC: Advice to the ICANN Board on Subsequent Procedures (R-04A)</t>
  </si>
  <si>
    <t>ALAC: Advice to the ICANN Board on Subsequent Procedures (R-05A)</t>
  </si>
  <si>
    <t>ALAC: Advice to the ICANN Board on Subsequent Procedures (R-04B)</t>
  </si>
  <si>
    <t>ALAC: Advice to the ICANN Board on Subsequent Procedures (R-06C)</t>
  </si>
  <si>
    <t>ALAC: Advice to the ICANN Board on Subsequent Procedures (R-08B)</t>
  </si>
  <si>
    <t>ALAC: Advice to the ICANN Board on Subsequent Procedures (R-04C)</t>
  </si>
  <si>
    <t>ALAC: Advice to the ICANN Board on Subsequent Procedures (R-04E)</t>
  </si>
  <si>
    <t>ALAC: Advice to the ICANN Board on Subsequent Procedures (R-08A)</t>
  </si>
  <si>
    <t>ALAC: Advice to the ICANN Board on Subsequent Procedures (R-09A)</t>
  </si>
  <si>
    <t>ALAC: Advice to the ICANN Board on Subsequent Procedures (R-09B)</t>
  </si>
  <si>
    <t>ALAC: Advice to the ICANN Board on Subsequent Procedures (R-04D)</t>
  </si>
  <si>
    <t>ALAC: Advice to the ICANN Board on Subsequent Procedures (R-06A)</t>
  </si>
  <si>
    <t>ALAC: Advice to the ICANN Board on Subsequent Procedures (R-08C)</t>
  </si>
  <si>
    <t>ALAC: Advice to the ICANN Board on Subsequent Procedures (R-04F)</t>
  </si>
  <si>
    <t>ALAC: Advice to the ICANN Board on Subsequent Procedures (R-04G)</t>
  </si>
  <si>
    <t>ALAC: Advice to the ICANN Board on Subsequent Procedures (R-06B)</t>
  </si>
  <si>
    <t>ALAC: Advice to the ICANN Board on Subsequent Procedures (R-05B)</t>
  </si>
  <si>
    <t>ALAC: Advice to the ICANN Board on Subsequent Procedures (R-09C)</t>
  </si>
  <si>
    <t>ALAC: Advice to the ICANN Board on Subsequent Procedures (R-09E)</t>
  </si>
  <si>
    <t>ICANN org understands this recommendation to be a request from RZERC for the org to complete the work specified in RSSAC028, and that RZERC is not requesting any additional work beyond that specified in RSSAC028. As this item contains no new action for the ICANN Board, the item will be considered closed. The RZERC can monitor progress of RSSAC028 by accessing the Root Server System Advisory Committee (RSSAC) Advice Status page (https://features.icann.org/board-advice/rssac). ICANN sent this understanding to the RZERC for review on 29 June 2021.</t>
  </si>
  <si>
    <t>ICANN org understands this to be a request to explore the cost / benefit tradeoffs and risks of signed root zone name server data, looking at each of the proposed signing mechanisms in RSSAC028. ICANN org understands that this is a request to begin with the analysis in Section 6 of RSSAC028, and extend that analysis with any new information gained from additional research and other differences seen in the RSS since the time that RSSAC028 was published. ICANN sent this understanding to the RZERC for review on 17 March 2021 and received confirmation of understanding on 14 June 2021.</t>
  </si>
  <si>
    <t>ICANN org understands that RZERC is directing the org to determine its own criteria for evaluating the risks of redirected query traffic and increased operational complexity. ICANN sent this understanding to the RZERC for review on 29 June 2021.</t>
  </si>
  <si>
    <t>On 23 June 2019 the ICANN Board considered SAC101v2 and accepted Recommendation 1 and directed the ICANN President and CEO, or his designee(s), to work with the community to clarify existing contractual obligations relating to rate limits (https://www.icann.org/resources/board-material/resolutions-2019-06-23-en#1.c). In its rationale the Board state "Advice item 2B suggests that the Board direct ICANN org to work with the community to 'clarify current expectations for the use of rate limiting under existing policy and agreements.' In accepting advice item 2B, the Board notes that the community should be involved in the discussion to clarify existing contractual obligations relating to rate limits." ICANN org is currently reviewing this advice to determine how it should be implemented. Once ICANN org has determined a path forward for implementation, further updates will be provided to the SSAC. The EPDP issued the Phase 2 Final Report on the Temporary Specification for gTLD Registration Data on 31 July 2020, and was subsequently adopted by the GNSO council on 24 September 2020 and was provided to the Board for consideration. ICANN org notes the Public Comment period regarding Phase 2 Priority 2 Topics closed on 22 January 2021 and a staff report was issued on 5 February 2021 (https://www.icann.org/en/system/files/files/report-comments-policy-recommendations-epdp-phase-2-05feb21-en.pdf). ICANN org also notes as the Public Comment regarding Phase 2 closed on 30 March 2021 (https://www.icann.org/public-comments/epdp-2-policy-recs-board-2021-02-08-en). Additionally, the Board resolved (https://www.icann.org/resources/board-material/resolutions-2021-03-25-en#2.c) to direct ICANN org to conduct the Operational Design Phase (ODP) for the SSAD on 25 March 2021. The ODP for the SSAD was launched on 29 April 2021 (https://www.icann.org/en/announcements/details/icann-organization-launches-operational-design-phase-for-system-for-standardized-accessdisclosure-29-4-2021-en). Additionally, the Board resolved on the the EPDP Phase 2 Priority 2 topics on 21 June 2021, adopted GNSO Council Recommendations 19-22 and directed ICANN org to develop and execute an implementation plan for the recommendations (https://www.icann.org/resources/board-material/resolutions-2021-06-21-en).</t>
  </si>
  <si>
    <t>As of 30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</si>
</sst>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name val="Calibri"/>
      <family val="2"/>
      <scheme val="minor"/>
    </font>
    <font>
      <sz val="11"/>
      <name val="Calibri"/>
      <family val="2"/>
      <scheme val="minor"/>
    </font>
    <font>
      <b/>
      <sz val="11"/>
      <name val="Calibri"/>
      <family val="2"/>
      <scheme val="minor"/>
    </font>
    <font>
      <i/>
      <sz val="11"/>
      <name val="Calibri"/>
      <family val="2"/>
      <scheme val="minor"/>
    </font>
    <font>
      <b/>
      <u/>
      <sz val="11"/>
      <name val="Calibri"/>
      <family val="2"/>
      <scheme val="minor"/>
    </font>
    <font>
      <b/>
      <sz val="14"/>
      <color theme="1"/>
      <name val="Calibri"/>
      <family val="2"/>
      <scheme val="minor"/>
    </font>
    <font>
      <b/>
      <sz val="11"/>
      <color rgb="FFFFFFFF"/>
      <name val="Calibri"/>
      <family val="2"/>
      <scheme val="minor"/>
    </font>
    <font>
      <b/>
      <sz val="12"/>
      <color theme="1"/>
      <name val="Calibri"/>
      <family val="2"/>
      <scheme val="minor"/>
    </font>
    <font>
      <b/>
      <sz val="12"/>
      <name val="Calibri"/>
      <family val="2"/>
      <scheme val="minor"/>
    </font>
    <font>
      <i/>
      <sz val="10"/>
      <name val="Calibri"/>
      <family val="2"/>
      <scheme val="minor"/>
    </font>
    <font>
      <sz val="11"/>
      <color rgb="FF9C5700"/>
      <name val="Calibri"/>
      <family val="2"/>
      <scheme val="minor"/>
    </font>
    <font>
      <i/>
      <sz val="11"/>
      <color theme="1"/>
      <name val="Calibri"/>
      <family val="2"/>
      <scheme val="minor"/>
    </font>
    <font>
      <b/>
      <u/>
      <sz val="11"/>
      <name val="Calibri (Body)"/>
    </font>
    <font>
      <b/>
      <i/>
      <sz val="11"/>
      <color theme="1"/>
      <name val="Calibri"/>
      <family val="2"/>
      <scheme val="minor"/>
    </font>
    <font>
      <u/>
      <sz val="11"/>
      <color theme="1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B9BD5"/>
        <bgColor indexed="64"/>
      </patternFill>
    </fill>
    <fill>
      <patternFill patternType="solid">
        <fgColor theme="0"/>
        <bgColor indexed="64"/>
      </patternFill>
    </fill>
    <fill>
      <patternFill patternType="solid">
        <fgColor rgb="FF2F5496"/>
        <bgColor indexed="64"/>
      </patternFill>
    </fill>
    <fill>
      <patternFill patternType="solid">
        <fgColor rgb="FFDEEAF6"/>
        <bgColor indexed="64"/>
      </patternFill>
    </fill>
  </fills>
  <borders count="6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5B9BD5"/>
      </left>
      <right style="dashed">
        <color rgb="FF5B9BD5"/>
      </right>
      <top style="dashed">
        <color rgb="FF5B9BD5"/>
      </top>
      <bottom style="dashed">
        <color rgb="FF5B9BD5"/>
      </bottom>
      <diagonal/>
    </border>
    <border>
      <left style="dashed">
        <color rgb="FF5B9BD5"/>
      </left>
      <right style="medium">
        <color rgb="FF5B9BD5"/>
      </right>
      <top style="dashed">
        <color rgb="FF5B9BD5"/>
      </top>
      <bottom style="dashed">
        <color rgb="FF5B9BD5"/>
      </bottom>
      <diagonal/>
    </border>
    <border>
      <left style="medium">
        <color rgb="FF5B9BD5"/>
      </left>
      <right style="dashed">
        <color rgb="FF5B9BD5"/>
      </right>
      <top style="dashed">
        <color rgb="FF5B9BD5"/>
      </top>
      <bottom style="thick">
        <color rgb="FF5B9BD5"/>
      </bottom>
      <diagonal/>
    </border>
    <border>
      <left style="dashed">
        <color rgb="FF5B9BD5"/>
      </left>
      <right style="medium">
        <color rgb="FF5B9BD5"/>
      </right>
      <top style="dashed">
        <color rgb="FF5B9BD5"/>
      </top>
      <bottom style="thick">
        <color rgb="FF5B9BD5"/>
      </bottom>
      <diagonal/>
    </border>
    <border>
      <left style="dashed">
        <color rgb="FF5B9BD5"/>
      </left>
      <right style="thick">
        <color rgb="FF5B9BD5"/>
      </right>
      <top style="thick">
        <color rgb="FF5B9BD5"/>
      </top>
      <bottom style="thick">
        <color rgb="FF5B9BD5"/>
      </bottom>
      <diagonal/>
    </border>
    <border>
      <left style="thick">
        <color rgb="FF5B9BD5"/>
      </left>
      <right/>
      <top style="thick">
        <color rgb="FF5B9BD5"/>
      </top>
      <bottom style="thick">
        <color rgb="FF5B9BD5"/>
      </bottom>
      <diagonal/>
    </border>
    <border>
      <left style="medium">
        <color rgb="FF5B9BD5"/>
      </left>
      <right style="dashed">
        <color rgb="FF5B9BD5"/>
      </right>
      <top/>
      <bottom style="dashed">
        <color rgb="FF5B9BD5"/>
      </bottom>
      <diagonal/>
    </border>
    <border>
      <left style="dashed">
        <color rgb="FF5B9BD5"/>
      </left>
      <right style="medium">
        <color rgb="FF5B9BD5"/>
      </right>
      <top/>
      <bottom style="dashed">
        <color rgb="FF5B9BD5"/>
      </bottom>
      <diagonal/>
    </border>
    <border>
      <left style="medium">
        <color rgb="FF5B9BD5"/>
      </left>
      <right style="thin">
        <color rgb="FF5B9BD5"/>
      </right>
      <top style="medium">
        <color rgb="FF5B9BD5"/>
      </top>
      <bottom style="medium">
        <color rgb="FF5B9BD5"/>
      </bottom>
      <diagonal/>
    </border>
    <border>
      <left style="thin">
        <color rgb="FF5B9BD5"/>
      </left>
      <right style="medium">
        <color rgb="FF5B9BD5"/>
      </right>
      <top style="medium">
        <color rgb="FF5B9BD5"/>
      </top>
      <bottom style="medium">
        <color rgb="FF5B9BD5"/>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rgb="FF5B9BD5"/>
      </left>
      <right style="medium">
        <color rgb="FF9CC2E5"/>
      </right>
      <top style="thick">
        <color rgb="FF5B9BD5"/>
      </top>
      <bottom style="thick">
        <color rgb="FF5B9BD5"/>
      </bottom>
      <diagonal/>
    </border>
    <border>
      <left style="thin">
        <color rgb="FF9CC2E5"/>
      </left>
      <right style="medium">
        <color rgb="FF9CC2E5"/>
      </right>
      <top style="thick">
        <color rgb="FF5B9BD5"/>
      </top>
      <bottom style="thick">
        <color rgb="FF5B9BD5"/>
      </bottom>
      <diagonal/>
    </border>
    <border>
      <left style="dashed">
        <color rgb="FF9CC2E5"/>
      </left>
      <right/>
      <top style="dashed">
        <color rgb="FF9CC2E5"/>
      </top>
      <bottom style="dashed">
        <color rgb="FF9CC2E5"/>
      </bottom>
      <diagonal/>
    </border>
    <border>
      <left style="dashed">
        <color rgb="FF9CC2E5"/>
      </left>
      <right/>
      <top style="dashed">
        <color rgb="FF9CC2E5"/>
      </top>
      <bottom style="thick">
        <color rgb="FF5B9BD5"/>
      </bottom>
      <diagonal/>
    </border>
    <border>
      <left style="dashed">
        <color rgb="FF9CC2E5"/>
      </left>
      <right/>
      <top/>
      <bottom style="dashed">
        <color rgb="FF9CC2E5"/>
      </bottom>
      <diagonal/>
    </border>
    <border>
      <left style="dashed">
        <color rgb="FF9CC2E5"/>
      </left>
      <right style="medium">
        <color rgb="FF5B9BD5"/>
      </right>
      <top style="dashed">
        <color rgb="FF9CC2E5"/>
      </top>
      <bottom style="dashed">
        <color rgb="FF9CC2E5"/>
      </bottom>
      <diagonal/>
    </border>
    <border>
      <left style="medium">
        <color rgb="FF9CC2E5"/>
      </left>
      <right style="medium">
        <color rgb="FF5B9BD5"/>
      </right>
      <top style="thick">
        <color rgb="FF5B9BD5"/>
      </top>
      <bottom style="thick">
        <color rgb="FF5B9BD5"/>
      </bottom>
      <diagonal/>
    </border>
    <border>
      <left/>
      <right style="medium">
        <color rgb="FF9CC2E5"/>
      </right>
      <top style="thick">
        <color rgb="FF5B9BD5"/>
      </top>
      <bottom style="thick">
        <color rgb="FF5B9BD5"/>
      </bottom>
      <diagonal/>
    </border>
    <border>
      <left style="medium">
        <color rgb="FF5B9BD5"/>
      </left>
      <right style="thick">
        <color rgb="FF5B9BD5"/>
      </right>
      <top style="thick">
        <color rgb="FF5B9BD5"/>
      </top>
      <bottom style="thick">
        <color rgb="FF5B9BD5"/>
      </bottom>
      <diagonal/>
    </border>
    <border>
      <left style="thin">
        <color rgb="FF9CC2E5"/>
      </left>
      <right/>
      <top style="thick">
        <color rgb="FF5B9BD5"/>
      </top>
      <bottom style="thick">
        <color rgb="FF5B9BD5"/>
      </bottom>
      <diagonal/>
    </border>
    <border>
      <left style="dashed">
        <color rgb="FF9CC2E5"/>
      </left>
      <right style="medium">
        <color rgb="FF5B9BD5"/>
      </right>
      <top style="medium">
        <color rgb="FF5B9BD5"/>
      </top>
      <bottom style="dashed">
        <color rgb="FF9CC2E5"/>
      </bottom>
      <diagonal/>
    </border>
    <border>
      <left style="thin">
        <color rgb="FF9CC2E5"/>
      </left>
      <right style="medium">
        <color rgb="FF5B9BD5"/>
      </right>
      <top style="medium">
        <color rgb="FF5B9BD5"/>
      </top>
      <bottom style="medium">
        <color rgb="FF5B9BD5"/>
      </bottom>
      <diagonal/>
    </border>
    <border>
      <left style="medium">
        <color rgb="FF5B9BD5"/>
      </left>
      <right style="thin">
        <color rgb="FF9CC2E5"/>
      </right>
      <top style="medium">
        <color rgb="FF5B9BD5"/>
      </top>
      <bottom style="medium">
        <color rgb="FF5B9BD5"/>
      </bottom>
      <diagonal/>
    </border>
    <border>
      <left/>
      <right style="medium">
        <color rgb="FF5B9BD5"/>
      </right>
      <top/>
      <bottom/>
      <diagonal/>
    </border>
    <border>
      <left/>
      <right style="dashed">
        <color rgb="FF9CC2E5"/>
      </right>
      <top/>
      <bottom style="dashed">
        <color rgb="FF9CC2E5"/>
      </bottom>
      <diagonal/>
    </border>
    <border>
      <left style="medium">
        <color rgb="FF5B9BD5"/>
      </left>
      <right style="dashed">
        <color rgb="FF9CC2E5"/>
      </right>
      <top style="dashed">
        <color rgb="FF9CC2E5"/>
      </top>
      <bottom style="dashed">
        <color rgb="FF9CC2E5"/>
      </bottom>
      <diagonal/>
    </border>
    <border>
      <left/>
      <right style="dashed">
        <color rgb="FF9CC2E5"/>
      </right>
      <top style="dashed">
        <color rgb="FF9CC2E5"/>
      </top>
      <bottom style="dashed">
        <color rgb="FF9CC2E5"/>
      </bottom>
      <diagonal/>
    </border>
    <border>
      <left style="medium">
        <color rgb="FF5B9BD5"/>
      </left>
      <right style="dashed">
        <color rgb="FF9CC2E5"/>
      </right>
      <top style="dashed">
        <color rgb="FF9CC2E5"/>
      </top>
      <bottom style="thick">
        <color rgb="FF5B9BD5"/>
      </bottom>
      <diagonal/>
    </border>
    <border>
      <left style="dashed">
        <color rgb="FF9CC2E5"/>
      </left>
      <right/>
      <top/>
      <bottom/>
      <diagonal/>
    </border>
    <border>
      <left style="medium">
        <color theme="4"/>
      </left>
      <right style="medium">
        <color theme="4"/>
      </right>
      <top style="dashed">
        <color rgb="FF9CC2E5"/>
      </top>
      <bottom style="dashed">
        <color rgb="FF9CC2E5"/>
      </bottom>
      <diagonal/>
    </border>
    <border>
      <left style="medium">
        <color theme="4"/>
      </left>
      <right style="medium">
        <color theme="4"/>
      </right>
      <top style="dashed">
        <color rgb="FF9CC2E5"/>
      </top>
      <bottom style="thick">
        <color rgb="FF5B9BD5"/>
      </bottom>
      <diagonal/>
    </border>
    <border>
      <left style="medium">
        <color theme="4"/>
      </left>
      <right style="medium">
        <color theme="4"/>
      </right>
      <top/>
      <bottom style="dashed">
        <color rgb="FF9CC2E5"/>
      </bottom>
      <diagonal/>
    </border>
    <border>
      <left style="medium">
        <color theme="4"/>
      </left>
      <right style="medium">
        <color theme="4"/>
      </right>
      <top style="medium">
        <color theme="4"/>
      </top>
      <bottom style="medium">
        <color theme="4"/>
      </bottom>
      <diagonal/>
    </border>
    <border>
      <left style="thin">
        <color rgb="FF9CC2E5"/>
      </left>
      <right/>
      <top/>
      <bottom style="thick">
        <color rgb="FF5B9BD5"/>
      </bottom>
      <diagonal/>
    </border>
    <border>
      <left style="medium">
        <color rgb="FF5B9BD5"/>
      </left>
      <right style="thick">
        <color rgb="FF5B9BD5"/>
      </right>
      <top/>
      <bottom style="thick">
        <color rgb="FF5B9BD5"/>
      </bottom>
      <diagonal/>
    </border>
    <border>
      <left style="medium">
        <color theme="4"/>
      </left>
      <right style="medium">
        <color theme="4"/>
      </right>
      <top style="medium">
        <color theme="4"/>
      </top>
      <bottom style="dashed">
        <color rgb="FF9CC2E5"/>
      </bottom>
      <diagonal/>
    </border>
    <border>
      <left style="medium">
        <color theme="4"/>
      </left>
      <right style="medium">
        <color theme="4"/>
      </right>
      <top style="dashed">
        <color rgb="FF9CC2E5"/>
      </top>
      <bottom style="medium">
        <color theme="4"/>
      </bottom>
      <diagonal/>
    </border>
    <border>
      <left style="medium">
        <color theme="4"/>
      </left>
      <right style="dashed">
        <color rgb="FF9CC2E5"/>
      </right>
      <top/>
      <bottom style="dashed">
        <color rgb="FF9CC2E5"/>
      </bottom>
      <diagonal/>
    </border>
    <border>
      <left style="medium">
        <color theme="4"/>
      </left>
      <right style="dashed">
        <color rgb="FF9CC2E5"/>
      </right>
      <top style="dashed">
        <color rgb="FF9CC2E5"/>
      </top>
      <bottom style="dashed">
        <color rgb="FF9CC2E5"/>
      </bottom>
      <diagonal/>
    </border>
    <border>
      <left style="medium">
        <color theme="4"/>
      </left>
      <right style="dashed">
        <color rgb="FF9CC2E5"/>
      </right>
      <top style="dashed">
        <color rgb="FF9CC2E5"/>
      </top>
      <bottom style="thick">
        <color rgb="FF5B9BD5"/>
      </bottom>
      <diagonal/>
    </border>
    <border>
      <left style="medium">
        <color theme="4"/>
      </left>
      <right style="dashed">
        <color rgb="FF9CC2E5"/>
      </right>
      <top style="medium">
        <color theme="4"/>
      </top>
      <bottom style="dashed">
        <color rgb="FF9CC2E5"/>
      </bottom>
      <diagonal/>
    </border>
    <border>
      <left style="medium">
        <color rgb="FF5B9BD5"/>
      </left>
      <right style="dashed">
        <color rgb="FF5B9BD5"/>
      </right>
      <top style="dashed">
        <color rgb="FF5B9BD5"/>
      </top>
      <bottom/>
      <diagonal/>
    </border>
    <border>
      <left style="dashed">
        <color rgb="FF5B9BD5"/>
      </left>
      <right style="medium">
        <color rgb="FF5B9BD5"/>
      </right>
      <top style="dashed">
        <color rgb="FF5B9BD5"/>
      </top>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8"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2" fillId="0" borderId="0" applyNumberFormat="0" applyFill="0" applyBorder="0" applyAlignment="0" applyProtection="0"/>
  </cellStyleXfs>
  <cellXfs count="93">
    <xf numFmtId="0" fontId="0" fillId="0" borderId="0" xfId="0"/>
    <xf numFmtId="0" fontId="19" fillId="34" borderId="0" xfId="0" applyFont="1" applyFill="1"/>
    <xf numFmtId="0" fontId="19" fillId="34" borderId="0" xfId="0" applyFont="1" applyFill="1" applyAlignment="1">
      <alignment horizontal="center"/>
    </xf>
    <xf numFmtId="0" fontId="0" fillId="0" borderId="0" xfId="0" applyAlignment="1">
      <alignment horizontal="center"/>
    </xf>
    <xf numFmtId="0" fontId="21" fillId="34" borderId="0" xfId="0" applyFont="1" applyFill="1"/>
    <xf numFmtId="0" fontId="22" fillId="34" borderId="0" xfId="0" applyFont="1" applyFill="1"/>
    <xf numFmtId="0" fontId="19" fillId="34" borderId="0" xfId="0" applyFont="1" applyFill="1" applyBorder="1"/>
    <xf numFmtId="0" fontId="20" fillId="34" borderId="0" xfId="0" applyFont="1" applyFill="1" applyBorder="1" applyAlignment="1">
      <alignment horizontal="left" vertical="center" indent="2"/>
    </xf>
    <xf numFmtId="0" fontId="18" fillId="34" borderId="0" xfId="0" applyFont="1" applyFill="1"/>
    <xf numFmtId="0" fontId="0" fillId="0" borderId="32" xfId="0" applyBorder="1" applyAlignment="1">
      <alignment horizontal="left" vertical="top" wrapText="1"/>
    </xf>
    <xf numFmtId="0" fontId="0" fillId="0" borderId="10" xfId="0" applyBorder="1" applyAlignment="1">
      <alignment horizontal="left" vertical="top" wrapText="1"/>
    </xf>
    <xf numFmtId="0" fontId="0" fillId="0" borderId="33" xfId="0" applyBorder="1" applyAlignment="1">
      <alignment horizontal="left" vertical="top" wrapText="1"/>
    </xf>
    <xf numFmtId="0" fontId="25" fillId="33" borderId="29" xfId="0" applyFont="1" applyFill="1" applyBorder="1" applyAlignment="1">
      <alignment horizontal="center" vertical="center" wrapText="1"/>
    </xf>
    <xf numFmtId="0" fontId="25" fillId="33" borderId="30" xfId="0" applyFont="1" applyFill="1" applyBorder="1" applyAlignment="1">
      <alignment horizontal="center" vertical="center" wrapText="1"/>
    </xf>
    <xf numFmtId="0" fontId="25" fillId="33" borderId="31" xfId="0" applyFont="1" applyFill="1" applyBorder="1" applyAlignment="1">
      <alignment horizontal="center" vertical="center" wrapText="1"/>
    </xf>
    <xf numFmtId="14" fontId="19" fillId="34" borderId="0" xfId="0" applyNumberFormat="1" applyFont="1" applyFill="1" applyAlignment="1">
      <alignment horizontal="center"/>
    </xf>
    <xf numFmtId="14" fontId="0" fillId="0" borderId="0" xfId="0" applyNumberFormat="1"/>
    <xf numFmtId="14" fontId="25" fillId="33" borderId="30" xfId="0" applyNumberFormat="1" applyFont="1" applyFill="1" applyBorder="1" applyAlignment="1">
      <alignment horizontal="center" vertical="center" wrapText="1"/>
    </xf>
    <xf numFmtId="14" fontId="0" fillId="0" borderId="10" xfId="0" applyNumberFormat="1" applyBorder="1" applyAlignment="1">
      <alignment horizontal="left" vertical="top" wrapText="1"/>
    </xf>
    <xf numFmtId="164" fontId="23" fillId="34" borderId="0" xfId="0" applyNumberFormat="1" applyFont="1" applyFill="1"/>
    <xf numFmtId="164" fontId="0" fillId="34" borderId="0" xfId="0" applyNumberFormat="1" applyFill="1"/>
    <xf numFmtId="164" fontId="0" fillId="34" borderId="0" xfId="0" applyNumberFormat="1" applyFill="1" applyAlignment="1">
      <alignment horizontal="center"/>
    </xf>
    <xf numFmtId="164" fontId="21" fillId="34" borderId="0" xfId="0" applyNumberFormat="1" applyFont="1" applyFill="1"/>
    <xf numFmtId="164" fontId="0" fillId="34" borderId="0" xfId="0" applyNumberFormat="1" applyFont="1" applyFill="1"/>
    <xf numFmtId="164" fontId="0" fillId="34" borderId="0" xfId="0" applyNumberFormat="1" applyFont="1" applyFill="1" applyAlignment="1">
      <alignment horizontal="center"/>
    </xf>
    <xf numFmtId="164" fontId="24" fillId="35" borderId="27" xfId="0" applyNumberFormat="1" applyFont="1" applyFill="1" applyBorder="1" applyAlignment="1">
      <alignment horizontal="center" vertical="center" wrapText="1"/>
    </xf>
    <xf numFmtId="164" fontId="20" fillId="34" borderId="28" xfId="0" applyNumberFormat="1" applyFont="1" applyFill="1" applyBorder="1" applyAlignment="1">
      <alignment horizontal="center" vertical="center" wrapText="1"/>
    </xf>
    <xf numFmtId="164" fontId="19" fillId="34" borderId="25" xfId="0" applyNumberFormat="1" applyFont="1" applyFill="1" applyBorder="1" applyAlignment="1">
      <alignment horizontal="center" vertical="center" wrapText="1"/>
    </xf>
    <xf numFmtId="164" fontId="19" fillId="34" borderId="26" xfId="0" applyNumberFormat="1" applyFont="1" applyFill="1" applyBorder="1" applyAlignment="1">
      <alignment horizontal="center" vertical="center" wrapText="1"/>
    </xf>
    <xf numFmtId="164" fontId="19" fillId="34" borderId="19" xfId="0" applyNumberFormat="1" applyFont="1" applyFill="1" applyBorder="1" applyAlignment="1">
      <alignment horizontal="center" vertical="center" wrapText="1"/>
    </xf>
    <xf numFmtId="164" fontId="19" fillId="34" borderId="20" xfId="0" applyNumberFormat="1" applyFont="1" applyFill="1" applyBorder="1" applyAlignment="1">
      <alignment horizontal="center" vertical="center" wrapText="1"/>
    </xf>
    <xf numFmtId="164" fontId="19" fillId="34" borderId="21" xfId="0" applyNumberFormat="1" applyFont="1" applyFill="1" applyBorder="1" applyAlignment="1">
      <alignment horizontal="center" vertical="center" wrapText="1"/>
    </xf>
    <xf numFmtId="164" fontId="19" fillId="34" borderId="22" xfId="0" applyNumberFormat="1" applyFont="1" applyFill="1" applyBorder="1" applyAlignment="1">
      <alignment horizontal="center" vertical="center" wrapText="1"/>
    </xf>
    <xf numFmtId="164" fontId="26" fillId="34" borderId="24" xfId="0" applyNumberFormat="1" applyFont="1" applyFill="1" applyBorder="1" applyAlignment="1">
      <alignment horizontal="center" vertical="center" wrapText="1"/>
    </xf>
    <xf numFmtId="164" fontId="26" fillId="34" borderId="23" xfId="0" applyNumberFormat="1" applyFont="1" applyFill="1" applyBorder="1" applyAlignment="1">
      <alignment horizontal="center" vertical="center" wrapText="1"/>
    </xf>
    <xf numFmtId="164" fontId="29" fillId="0" borderId="0" xfId="0" applyNumberFormat="1" applyFont="1"/>
    <xf numFmtId="164" fontId="29" fillId="34" borderId="0" xfId="0" applyNumberFormat="1" applyFont="1" applyFill="1" applyAlignment="1">
      <alignment horizontal="right"/>
    </xf>
    <xf numFmtId="164" fontId="31" fillId="34" borderId="34" xfId="0" applyNumberFormat="1" applyFont="1" applyFill="1" applyBorder="1" applyAlignment="1">
      <alignment horizontal="right" vertical="center" wrapText="1"/>
    </xf>
    <xf numFmtId="164" fontId="16" fillId="34" borderId="35" xfId="0" applyNumberFormat="1" applyFont="1" applyFill="1" applyBorder="1" applyAlignment="1">
      <alignment horizontal="center" vertical="center" wrapText="1"/>
    </xf>
    <xf numFmtId="164" fontId="0" fillId="0" borderId="36" xfId="0" applyNumberFormat="1" applyFont="1" applyBorder="1" applyAlignment="1">
      <alignment horizontal="center" vertical="center" wrapText="1"/>
    </xf>
    <xf numFmtId="164" fontId="0" fillId="0" borderId="37" xfId="0" applyNumberFormat="1" applyFont="1" applyBorder="1" applyAlignment="1">
      <alignment horizontal="center" vertical="center" wrapText="1"/>
    </xf>
    <xf numFmtId="164" fontId="0" fillId="0" borderId="38" xfId="0" applyNumberFormat="1" applyFont="1" applyBorder="1" applyAlignment="1">
      <alignment horizontal="center" vertical="center" wrapText="1"/>
    </xf>
    <xf numFmtId="164" fontId="0" fillId="0" borderId="39" xfId="0" applyNumberFormat="1" applyFont="1" applyBorder="1" applyAlignment="1">
      <alignment horizontal="center" vertical="center" wrapText="1"/>
    </xf>
    <xf numFmtId="164" fontId="16" fillId="34" borderId="40" xfId="0" applyNumberFormat="1" applyFont="1" applyFill="1" applyBorder="1" applyAlignment="1">
      <alignment horizontal="center" vertical="center" wrapText="1"/>
    </xf>
    <xf numFmtId="164" fontId="0" fillId="0" borderId="44" xfId="0" applyNumberFormat="1" applyFont="1" applyBorder="1" applyAlignment="1">
      <alignment horizontal="center" vertical="center" wrapText="1"/>
    </xf>
    <xf numFmtId="164" fontId="13" fillId="35" borderId="45" xfId="0" applyNumberFormat="1" applyFont="1" applyFill="1" applyBorder="1" applyAlignment="1">
      <alignment horizontal="center" vertical="center" wrapText="1"/>
    </xf>
    <xf numFmtId="164" fontId="13" fillId="35" borderId="46" xfId="0" applyNumberFormat="1" applyFont="1" applyFill="1" applyBorder="1" applyAlignment="1">
      <alignment horizontal="center" vertical="center" wrapText="1"/>
    </xf>
    <xf numFmtId="164" fontId="19" fillId="34" borderId="48" xfId="0" applyNumberFormat="1" applyFont="1" applyFill="1" applyBorder="1" applyAlignment="1">
      <alignment horizontal="left" vertical="center" wrapText="1"/>
    </xf>
    <xf numFmtId="164" fontId="0" fillId="34" borderId="47" xfId="0" applyNumberFormat="1" applyFill="1" applyBorder="1"/>
    <xf numFmtId="164" fontId="19" fillId="34" borderId="49" xfId="0" applyNumberFormat="1" applyFont="1" applyFill="1" applyBorder="1" applyAlignment="1">
      <alignment horizontal="left" vertical="center" wrapText="1"/>
    </xf>
    <xf numFmtId="164" fontId="19" fillId="34" borderId="50" xfId="0" applyNumberFormat="1" applyFont="1" applyFill="1" applyBorder="1" applyAlignment="1">
      <alignment horizontal="left" vertical="center" wrapText="1"/>
    </xf>
    <xf numFmtId="164" fontId="19" fillId="34" borderId="51" xfId="0" applyNumberFormat="1" applyFont="1" applyFill="1" applyBorder="1" applyAlignment="1">
      <alignment horizontal="left" vertical="center" wrapText="1"/>
    </xf>
    <xf numFmtId="164" fontId="31" fillId="36" borderId="42" xfId="0" applyNumberFormat="1" applyFont="1" applyFill="1" applyBorder="1" applyAlignment="1">
      <alignment horizontal="center" vertical="center" wrapText="1"/>
    </xf>
    <xf numFmtId="164" fontId="31" fillId="36" borderId="43" xfId="0" applyNumberFormat="1" applyFont="1" applyFill="1" applyBorder="1" applyAlignment="1">
      <alignment horizontal="center" vertical="center" wrapText="1"/>
    </xf>
    <xf numFmtId="164" fontId="19" fillId="34" borderId="0" xfId="0" applyNumberFormat="1" applyFont="1" applyFill="1" applyBorder="1" applyAlignment="1">
      <alignment horizontal="left" vertical="center" wrapText="1"/>
    </xf>
    <xf numFmtId="164" fontId="0" fillId="34" borderId="0" xfId="0" applyNumberFormat="1" applyFill="1" applyBorder="1"/>
    <xf numFmtId="164" fontId="16" fillId="36" borderId="53" xfId="0" applyNumberFormat="1" applyFont="1" applyFill="1" applyBorder="1" applyAlignment="1">
      <alignment horizontal="center" vertical="center" wrapText="1"/>
    </xf>
    <xf numFmtId="164" fontId="31" fillId="36" borderId="53" xfId="0" applyNumberFormat="1" applyFont="1" applyFill="1" applyBorder="1" applyAlignment="1">
      <alignment horizontal="center" vertical="center" wrapText="1"/>
    </xf>
    <xf numFmtId="164" fontId="16" fillId="36" borderId="54" xfId="0" applyNumberFormat="1" applyFont="1" applyFill="1" applyBorder="1" applyAlignment="1">
      <alignment horizontal="center" vertical="center" wrapText="1"/>
    </xf>
    <xf numFmtId="164" fontId="31" fillId="36" borderId="54" xfId="0" applyNumberFormat="1" applyFont="1" applyFill="1" applyBorder="1" applyAlignment="1">
      <alignment horizontal="center" vertical="center" wrapText="1"/>
    </xf>
    <xf numFmtId="164" fontId="0" fillId="34" borderId="0" xfId="0" applyNumberFormat="1" applyFill="1" applyBorder="1" applyAlignment="1">
      <alignment horizontal="center"/>
    </xf>
    <xf numFmtId="164" fontId="31" fillId="36" borderId="55" xfId="0" applyNumberFormat="1" applyFont="1" applyFill="1" applyBorder="1" applyAlignment="1">
      <alignment horizontal="center" vertical="center" wrapText="1"/>
    </xf>
    <xf numFmtId="164" fontId="13" fillId="35" borderId="56" xfId="0" applyNumberFormat="1" applyFont="1" applyFill="1" applyBorder="1" applyAlignment="1">
      <alignment horizontal="center" vertical="center" wrapText="1"/>
    </xf>
    <xf numFmtId="164" fontId="16" fillId="36" borderId="56" xfId="0" applyNumberFormat="1" applyFont="1" applyFill="1" applyBorder="1" applyAlignment="1">
      <alignment horizontal="center" vertical="center" wrapText="1"/>
    </xf>
    <xf numFmtId="164" fontId="0" fillId="0" borderId="52" xfId="0" applyNumberFormat="1" applyFont="1" applyBorder="1" applyAlignment="1">
      <alignment horizontal="center" vertical="center" wrapText="1"/>
    </xf>
    <xf numFmtId="164" fontId="31" fillId="36" borderId="57" xfId="0" applyNumberFormat="1" applyFont="1" applyFill="1" applyBorder="1" applyAlignment="1">
      <alignment horizontal="center" vertical="center" wrapText="1"/>
    </xf>
    <xf numFmtId="164" fontId="31" fillId="36" borderId="58" xfId="0" applyNumberFormat="1" applyFont="1" applyFill="1" applyBorder="1" applyAlignment="1">
      <alignment horizontal="center" vertical="center" wrapText="1"/>
    </xf>
    <xf numFmtId="164" fontId="16" fillId="36" borderId="59" xfId="0" applyNumberFormat="1" applyFont="1" applyFill="1" applyBorder="1" applyAlignment="1">
      <alignment horizontal="center" vertical="center" wrapText="1"/>
    </xf>
    <xf numFmtId="164" fontId="31" fillId="36" borderId="59" xfId="0" applyNumberFormat="1" applyFont="1" applyFill="1" applyBorder="1" applyAlignment="1">
      <alignment horizontal="center" vertical="center" wrapText="1"/>
    </xf>
    <xf numFmtId="164" fontId="16" fillId="36" borderId="60" xfId="0" applyNumberFormat="1" applyFont="1" applyFill="1" applyBorder="1" applyAlignment="1">
      <alignment horizontal="center" vertical="center" wrapText="1"/>
    </xf>
    <xf numFmtId="164" fontId="31" fillId="36" borderId="60" xfId="0" applyNumberFormat="1" applyFont="1" applyFill="1" applyBorder="1" applyAlignment="1">
      <alignment horizontal="center" vertical="center" wrapText="1"/>
    </xf>
    <xf numFmtId="164" fontId="19" fillId="34" borderId="61" xfId="0" applyNumberFormat="1" applyFont="1" applyFill="1" applyBorder="1" applyAlignment="1">
      <alignment horizontal="left" vertical="center" wrapText="1"/>
    </xf>
    <xf numFmtId="164" fontId="19" fillId="34" borderId="62" xfId="0" applyNumberFormat="1" applyFont="1" applyFill="1" applyBorder="1" applyAlignment="1">
      <alignment horizontal="left" vertical="center" wrapText="1"/>
    </xf>
    <xf numFmtId="164" fontId="19" fillId="34" borderId="63" xfId="0" applyNumberFormat="1" applyFont="1" applyFill="1" applyBorder="1" applyAlignment="1">
      <alignment horizontal="left" vertical="center" wrapText="1"/>
    </xf>
    <xf numFmtId="164" fontId="19" fillId="34" borderId="64" xfId="0" applyNumberFormat="1" applyFont="1" applyFill="1" applyBorder="1" applyAlignment="1">
      <alignment horizontal="left" vertical="center" wrapText="1"/>
    </xf>
    <xf numFmtId="164" fontId="16" fillId="0" borderId="41" xfId="0" applyNumberFormat="1" applyFont="1" applyFill="1" applyBorder="1" applyAlignment="1">
      <alignment horizontal="center" vertical="center" wrapText="1"/>
    </xf>
    <xf numFmtId="164" fontId="0" fillId="0" borderId="54" xfId="0" applyNumberFormat="1" applyFont="1" applyFill="1" applyBorder="1" applyAlignment="1">
      <alignment horizontal="center" vertical="center" wrapText="1"/>
    </xf>
    <xf numFmtId="164" fontId="0" fillId="0" borderId="53" xfId="0" applyNumberFormat="1" applyFont="1" applyFill="1" applyBorder="1" applyAlignment="1">
      <alignment horizontal="center" vertical="center" wrapText="1"/>
    </xf>
    <xf numFmtId="164" fontId="0" fillId="0" borderId="55" xfId="0" applyNumberFormat="1" applyFont="1" applyFill="1" applyBorder="1" applyAlignment="1">
      <alignment horizontal="center" vertical="center" wrapText="1"/>
    </xf>
    <xf numFmtId="0" fontId="32" fillId="0" borderId="10" xfId="49" applyBorder="1" applyAlignment="1">
      <alignment horizontal="left" vertical="top" wrapText="1"/>
    </xf>
    <xf numFmtId="164" fontId="19" fillId="34" borderId="0" xfId="0" applyNumberFormat="1" applyFont="1" applyFill="1" applyBorder="1" applyAlignment="1">
      <alignment horizontal="left" vertical="center" wrapText="1"/>
    </xf>
    <xf numFmtId="164" fontId="19" fillId="34" borderId="65" xfId="0" applyNumberFormat="1" applyFont="1" applyFill="1" applyBorder="1" applyAlignment="1">
      <alignment horizontal="center" vertical="center" wrapText="1"/>
    </xf>
    <xf numFmtId="164" fontId="19" fillId="34" borderId="66" xfId="0" applyNumberFormat="1" applyFont="1" applyFill="1" applyBorder="1" applyAlignment="1">
      <alignment horizontal="center" vertical="center" wrapText="1"/>
    </xf>
    <xf numFmtId="164" fontId="19" fillId="34" borderId="0" xfId="0" applyNumberFormat="1" applyFont="1" applyFill="1" applyBorder="1" applyAlignment="1">
      <alignment horizontal="left" vertical="center" wrapText="1"/>
    </xf>
    <xf numFmtId="0" fontId="20" fillId="34" borderId="11" xfId="0" applyFont="1" applyFill="1" applyBorder="1" applyAlignment="1">
      <alignment horizontal="left" vertical="top" wrapText="1"/>
    </xf>
    <xf numFmtId="0" fontId="20" fillId="34" borderId="12" xfId="0" applyFont="1" applyFill="1" applyBorder="1" applyAlignment="1">
      <alignment horizontal="left" vertical="top" wrapText="1"/>
    </xf>
    <xf numFmtId="0" fontId="20" fillId="34" borderId="13" xfId="0" applyFont="1" applyFill="1" applyBorder="1" applyAlignment="1">
      <alignment horizontal="left" vertical="top" wrapText="1"/>
    </xf>
    <xf numFmtId="0" fontId="22" fillId="34" borderId="16" xfId="0" applyFont="1" applyFill="1" applyBorder="1" applyAlignment="1">
      <alignment horizontal="left" vertical="top" wrapText="1"/>
    </xf>
    <xf numFmtId="0" fontId="22" fillId="34" borderId="17" xfId="0" applyFont="1" applyFill="1" applyBorder="1" applyAlignment="1">
      <alignment horizontal="left" vertical="top" wrapText="1"/>
    </xf>
    <xf numFmtId="0" fontId="22" fillId="34" borderId="18" xfId="0" applyFont="1" applyFill="1" applyBorder="1" applyAlignment="1">
      <alignment horizontal="left" vertical="top" wrapText="1"/>
    </xf>
    <xf numFmtId="0" fontId="20" fillId="34" borderId="14" xfId="0" applyFont="1" applyFill="1" applyBorder="1" applyAlignment="1">
      <alignment horizontal="left" vertical="top" wrapText="1"/>
    </xf>
    <xf numFmtId="0" fontId="20" fillId="34" borderId="0" xfId="0" applyFont="1" applyFill="1" applyBorder="1" applyAlignment="1">
      <alignment horizontal="left" vertical="top" wrapText="1"/>
    </xf>
    <xf numFmtId="0" fontId="20" fillId="34" borderId="15" xfId="0" applyFont="1" applyFill="1" applyBorder="1" applyAlignment="1">
      <alignment horizontal="left" vertical="top" wrapText="1"/>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0000000-0005-0000-0000-00000D000000}"/>
    <cellStyle name="60% - Accent2" xfId="25" builtinId="36" customBuiltin="1"/>
    <cellStyle name="60% - Accent2 2" xfId="44" xr:uid="{00000000-0005-0000-0000-00000F000000}"/>
    <cellStyle name="60% - Accent3" xfId="29" builtinId="40" customBuiltin="1"/>
    <cellStyle name="60% - Accent3 2" xfId="45" xr:uid="{00000000-0005-0000-0000-000011000000}"/>
    <cellStyle name="60% - Accent4" xfId="33" builtinId="44" customBuiltin="1"/>
    <cellStyle name="60% - Accent4 2" xfId="46" xr:uid="{00000000-0005-0000-0000-000013000000}"/>
    <cellStyle name="60% - Accent5" xfId="37" builtinId="48" customBuiltin="1"/>
    <cellStyle name="60% - Accent5 2" xfId="47" xr:uid="{00000000-0005-0000-0000-000015000000}"/>
    <cellStyle name="60% - Accent6" xfId="41" builtinId="52" customBuiltin="1"/>
    <cellStyle name="60% - Accent6 2" xfId="48" xr:uid="{00000000-0005-0000-0000-000017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9" builtinId="8"/>
    <cellStyle name="Input" xfId="9" builtinId="20" customBuiltin="1"/>
    <cellStyle name="Linked Cell" xfId="12" builtinId="24" customBuiltin="1"/>
    <cellStyle name="Neutral" xfId="8" builtinId="28" customBuiltin="1"/>
    <cellStyle name="Neutral 2" xfId="42" xr:uid="{00000000-0005-0000-0000-00002A000000}"/>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3">
    <dxf>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m/d/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left" vertical="top" textRotation="0" wrapText="1" indent="0" justifyLastLine="0" shrinkToFit="0" readingOrder="0"/>
    </dxf>
    <dxf>
      <border>
        <bottom style="thin">
          <color indexed="64"/>
        </bottom>
      </border>
    </dxf>
    <dxf>
      <font>
        <b/>
        <strike val="0"/>
        <outline val="0"/>
        <shadow val="0"/>
        <u val="none"/>
        <vertAlign val="baseline"/>
        <sz val="12"/>
        <color theme="1"/>
        <name val="Calibri"/>
        <family val="2"/>
        <scheme val="minor"/>
      </font>
      <fill>
        <patternFill patternType="solid">
          <fgColor indexed="64"/>
          <bgColor rgb="FF5B9BD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5B9BD5"/>
      <color rgb="FF9CC2E5"/>
      <color rgb="FF2F5496"/>
      <color rgb="FFDCC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8723358-9821-2D41-B86C-B328AFEAE344}" name="Table1" displayName="Table1" ref="A6:H468" totalsRowShown="0" headerRowDxfId="12" dataDxfId="10" headerRowBorderDxfId="11" tableBorderDxfId="9" totalsRowBorderDxfId="8">
  <autoFilter ref="A6:H468" xr:uid="{11CAC4F8-4285-564F-A59B-30D70032CA34}"/>
  <sortState xmlns:xlrd2="http://schemas.microsoft.com/office/spreadsheetml/2017/richdata2" ref="A54:H463">
    <sortCondition ref="G6:G468"/>
  </sortState>
  <tableColumns count="8">
    <tableColumn id="1" xr3:uid="{901B4AB4-D5DD-AB4F-9520-988B0F638690}" name="Advice Provider" dataDxfId="7"/>
    <tableColumn id="2" xr3:uid="{6CC4C367-4CE4-A345-8E3A-B1F75D98517A}" name="Reference Number" dataDxfId="6"/>
    <tableColumn id="3" xr3:uid="{06E02BB0-7405-694F-8EEC-F5800AC37192}" name="Link to Advice Document" dataDxfId="5"/>
    <tableColumn id="4" xr3:uid="{55442784-ECEC-1D4E-8AFC-CBE0460E2D3E}" name="Advice Item" dataDxfId="4"/>
    <tableColumn id="5" xr3:uid="{B2DDF200-E639-7A4A-B2D1-3FABB20F2A78}" name="Issued Date" dataDxfId="3"/>
    <tableColumn id="6" xr3:uid="{2E6C89CF-CF1D-8944-87EF-7E458D291923}" name="Advice Document Recommendation" dataDxfId="2"/>
    <tableColumn id="7" xr3:uid="{7BA6BEFA-F1D8-B849-8DE2-7DBFE58EA793}" name="Phase" dataDxfId="1"/>
    <tableColumn id="8" xr3:uid="{AED23208-8D66-3C43-BC7D-99B087628A00}" name="Action(s) Take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G65"/>
  <sheetViews>
    <sheetView tabSelected="1" zoomScale="130" zoomScaleNormal="130" workbookViewId="0"/>
  </sheetViews>
  <sheetFormatPr baseColWidth="10" defaultColWidth="31.5" defaultRowHeight="15" x14ac:dyDescent="0.2"/>
  <cols>
    <col min="1" max="1" width="3.5" style="20" customWidth="1"/>
    <col min="2" max="2" width="29.5" style="20" customWidth="1"/>
    <col min="3" max="3" width="16.6640625" style="21" customWidth="1"/>
    <col min="4" max="4" width="10" style="21" hidden="1" customWidth="1"/>
    <col min="5" max="7" width="16.6640625" style="21" customWidth="1"/>
    <col min="8" max="8" width="9.1640625" style="20" customWidth="1"/>
    <col min="9" max="12" width="8.5" style="20" customWidth="1"/>
    <col min="13" max="16384" width="31.5" style="20"/>
  </cols>
  <sheetData>
    <row r="1" spans="1:7" ht="19" x14ac:dyDescent="0.25">
      <c r="A1" s="19" t="s">
        <v>353</v>
      </c>
    </row>
    <row r="2" spans="1:7" s="23" customFormat="1" x14ac:dyDescent="0.2">
      <c r="A2" s="22" t="s">
        <v>1736</v>
      </c>
      <c r="C2" s="24"/>
      <c r="D2" s="24"/>
      <c r="E2" s="24"/>
      <c r="F2" s="24"/>
      <c r="G2" s="24"/>
    </row>
    <row r="3" spans="1:7" ht="16" thickBot="1" x14ac:dyDescent="0.25">
      <c r="B3" s="55"/>
      <c r="C3" s="60"/>
      <c r="F3" s="60"/>
    </row>
    <row r="4" spans="1:7" ht="28" customHeight="1" thickBot="1" x14ac:dyDescent="0.25">
      <c r="B4" s="62" t="s">
        <v>348</v>
      </c>
      <c r="C4" s="62" t="s">
        <v>842</v>
      </c>
      <c r="D4" s="63" t="s">
        <v>370</v>
      </c>
      <c r="E4" s="63" t="s">
        <v>358</v>
      </c>
      <c r="F4" s="20"/>
      <c r="G4" s="20"/>
    </row>
    <row r="5" spans="1:7" ht="16" x14ac:dyDescent="0.2">
      <c r="A5" s="48"/>
      <c r="B5" s="47" t="s">
        <v>376</v>
      </c>
      <c r="C5" s="78">
        <f>COUNTIFS('Advice Items'!$G:$G,"Phase 1 | Receive &amp; Acknowledge")</f>
        <v>40</v>
      </c>
      <c r="D5" s="78">
        <f>COUNTIFS('Advice Items'!$A$6:$A$4066,"Phase 1 | Receive &amp; Acknowledge")</f>
        <v>0</v>
      </c>
      <c r="E5" s="61">
        <f>C5-D5</f>
        <v>40</v>
      </c>
      <c r="F5" s="55"/>
      <c r="G5" s="20"/>
    </row>
    <row r="6" spans="1:7" ht="16" x14ac:dyDescent="0.2">
      <c r="B6" s="49" t="s">
        <v>377</v>
      </c>
      <c r="C6" s="77">
        <f>COUNTIFS('Advice Items'!$G:$G,"Phase 2 | Understand Request")</f>
        <v>17</v>
      </c>
      <c r="D6" s="77">
        <f>COUNTIFS('Advice Items'!$G$6:$G$468,"Phase 2 | Understand Request")</f>
        <v>17</v>
      </c>
      <c r="E6" s="57">
        <f t="shared" ref="E6:E12" si="0">C6-D6</f>
        <v>0</v>
      </c>
      <c r="F6" s="20"/>
      <c r="G6" s="20"/>
    </row>
    <row r="7" spans="1:7" ht="16" x14ac:dyDescent="0.2">
      <c r="A7" s="48"/>
      <c r="B7" s="50" t="s">
        <v>382</v>
      </c>
      <c r="C7" s="77">
        <f>COUNTIFS('Advice Items'!$G:$G,"Phase 3 | Evaluate &amp; Consider")</f>
        <v>17</v>
      </c>
      <c r="D7" s="77">
        <f>COUNTIFS('Advice Items'!$G$6:$G$4066,"Phase 3 | Evaluate &amp; Consider")</f>
        <v>17</v>
      </c>
      <c r="E7" s="57">
        <f t="shared" si="0"/>
        <v>0</v>
      </c>
      <c r="F7" s="55"/>
      <c r="G7" s="20"/>
    </row>
    <row r="8" spans="1:7" ht="16" x14ac:dyDescent="0.2">
      <c r="A8" s="48"/>
      <c r="B8" s="50" t="s">
        <v>813</v>
      </c>
      <c r="C8" s="77">
        <f>COUNTIFS('Advice Items'!$G:$G,"Phase 3 | Deferred")</f>
        <v>2</v>
      </c>
      <c r="D8" s="77">
        <f>COUNTIFS('Advice Items'!$G$6:$G$4066,"Phase 3 | Deferred")</f>
        <v>2</v>
      </c>
      <c r="E8" s="57">
        <f t="shared" si="0"/>
        <v>0</v>
      </c>
      <c r="F8" s="20"/>
      <c r="G8" s="20"/>
    </row>
    <row r="9" spans="1:7" ht="16" x14ac:dyDescent="0.2">
      <c r="B9" s="49" t="s">
        <v>384</v>
      </c>
      <c r="C9" s="77">
        <f>COUNTIFS('Advice Items'!$G:$G,"Phase 4 | Implement")</f>
        <v>21</v>
      </c>
      <c r="D9" s="77">
        <f>COUNTIFS('Advice Items'!$G$6:$G$468,"Phase 4 | Implement")</f>
        <v>21</v>
      </c>
      <c r="E9" s="57">
        <f t="shared" si="0"/>
        <v>0</v>
      </c>
      <c r="F9" s="20"/>
      <c r="G9" s="20"/>
    </row>
    <row r="10" spans="1:7" ht="16" x14ac:dyDescent="0.2">
      <c r="B10" s="49" t="s">
        <v>814</v>
      </c>
      <c r="C10" s="77">
        <f>COUNTIFS('Advice Items'!$G:$G,"Phase 4 | Deferred")</f>
        <v>6</v>
      </c>
      <c r="D10" s="77">
        <f>COUNTIFS('Advice Items'!$G$6:$G$4066,"Phase 4 | Deferred")</f>
        <v>6</v>
      </c>
      <c r="E10" s="57">
        <f t="shared" si="0"/>
        <v>0</v>
      </c>
      <c r="F10" s="20"/>
      <c r="G10" s="20"/>
    </row>
    <row r="11" spans="1:7" ht="17" thickBot="1" x14ac:dyDescent="0.25">
      <c r="B11" s="51" t="s">
        <v>386</v>
      </c>
      <c r="C11" s="76">
        <f>COUNTIFS('Advice Items'!$G:$G,"Phase 5 | Close Request")</f>
        <v>20</v>
      </c>
      <c r="D11" s="76">
        <f>COUNTIFS('Advice Items'!$G$6:$G$4066,"Phase 5 | Close Request")</f>
        <v>20</v>
      </c>
      <c r="E11" s="59">
        <f t="shared" si="0"/>
        <v>0</v>
      </c>
      <c r="F11" s="55"/>
      <c r="G11" s="20"/>
    </row>
    <row r="12" spans="1:7" s="36" customFormat="1" ht="18" thickTop="1" thickBot="1" x14ac:dyDescent="0.25">
      <c r="B12" s="37" t="s">
        <v>841</v>
      </c>
      <c r="C12" s="75">
        <f>SUM(C5:C11)</f>
        <v>123</v>
      </c>
      <c r="D12" s="75">
        <f>SUM(D5:D11)</f>
        <v>83</v>
      </c>
      <c r="E12" s="52">
        <f t="shared" si="0"/>
        <v>40</v>
      </c>
    </row>
    <row r="13" spans="1:7" ht="18.75" customHeight="1" thickTop="1" x14ac:dyDescent="0.2">
      <c r="B13" s="83" t="s">
        <v>815</v>
      </c>
      <c r="C13" s="83"/>
      <c r="D13" s="83"/>
      <c r="E13" s="83"/>
      <c r="F13" s="83"/>
      <c r="G13" s="83"/>
    </row>
    <row r="14" spans="1:7" ht="18.75" customHeight="1" thickBot="1" x14ac:dyDescent="0.25">
      <c r="B14" s="54"/>
      <c r="C14" s="54"/>
      <c r="D14" s="54"/>
      <c r="E14" s="54"/>
      <c r="F14" s="54"/>
      <c r="G14" s="54"/>
    </row>
    <row r="15" spans="1:7" ht="28" customHeight="1" thickBot="1" x14ac:dyDescent="0.25">
      <c r="B15" s="62" t="s">
        <v>348</v>
      </c>
      <c r="C15" s="62" t="s">
        <v>354</v>
      </c>
      <c r="D15" s="63" t="s">
        <v>370</v>
      </c>
      <c r="E15" s="63" t="s">
        <v>358</v>
      </c>
      <c r="F15" s="20"/>
      <c r="G15" s="20"/>
    </row>
    <row r="16" spans="1:7" ht="16" x14ac:dyDescent="0.2">
      <c r="B16" s="71" t="s">
        <v>376</v>
      </c>
      <c r="C16" s="41">
        <f>COUNTIFS('Advice Items'!$A:$A,"At-Large Advisory Committee (ALAC)",'Advice Items'!$G:$G,"Phase 1 | Receive &amp; Acknowledge")</f>
        <v>40</v>
      </c>
      <c r="D16" s="67">
        <v>40</v>
      </c>
      <c r="E16" s="68">
        <f t="shared" ref="E16:E23" si="1">C16-D16</f>
        <v>0</v>
      </c>
      <c r="F16" s="20"/>
      <c r="G16" s="20"/>
    </row>
    <row r="17" spans="2:7" ht="16" x14ac:dyDescent="0.2">
      <c r="B17" s="72" t="s">
        <v>377</v>
      </c>
      <c r="C17" s="41">
        <f>COUNTIFS('Advice Items'!$A:$A,"At-Large Advisory Committee (ALAC)",'Advice Items'!$G:$G,"Phase 2 | Understand Request")</f>
        <v>0</v>
      </c>
      <c r="D17" s="56">
        <v>0</v>
      </c>
      <c r="E17" s="57">
        <f t="shared" si="1"/>
        <v>0</v>
      </c>
      <c r="F17" s="20"/>
      <c r="G17" s="20"/>
    </row>
    <row r="18" spans="2:7" ht="16" x14ac:dyDescent="0.2">
      <c r="B18" s="72" t="s">
        <v>382</v>
      </c>
      <c r="C18" s="41">
        <f>COUNTIFS('Advice Items'!$A:$A,"At-Large Advisory Committee (ALAC)",'Advice Items'!$G:$G,"Phase 3 | Evaluate &amp; Consider")</f>
        <v>8</v>
      </c>
      <c r="D18" s="56">
        <v>8</v>
      </c>
      <c r="E18" s="57">
        <f t="shared" si="1"/>
        <v>0</v>
      </c>
      <c r="F18" s="20"/>
      <c r="G18" s="20"/>
    </row>
    <row r="19" spans="2:7" ht="16" x14ac:dyDescent="0.2">
      <c r="B19" s="72" t="s">
        <v>813</v>
      </c>
      <c r="C19" s="41">
        <f>COUNTIFS('Advice Items'!$A:$A,"At-Large Advisory Committee (ALAC)",'Advice Items'!$G:$G,"Phase 3 | Deferred")</f>
        <v>0</v>
      </c>
      <c r="D19" s="56">
        <v>0</v>
      </c>
      <c r="E19" s="57">
        <f t="shared" si="1"/>
        <v>0</v>
      </c>
      <c r="F19" s="20"/>
      <c r="G19" s="20"/>
    </row>
    <row r="20" spans="2:7" ht="16" x14ac:dyDescent="0.2">
      <c r="B20" s="72" t="s">
        <v>384</v>
      </c>
      <c r="C20" s="41">
        <f>COUNTIFS('Advice Items'!$A:$A,"At-Large Advisory Committee (ALAC)",'Advice Items'!$G:$G,"Phase 4 | Implement")</f>
        <v>2</v>
      </c>
      <c r="D20" s="56">
        <v>2</v>
      </c>
      <c r="E20" s="57">
        <f t="shared" si="1"/>
        <v>0</v>
      </c>
      <c r="F20" s="20"/>
      <c r="G20" s="20"/>
    </row>
    <row r="21" spans="2:7" ht="16" x14ac:dyDescent="0.2">
      <c r="B21" s="72" t="s">
        <v>814</v>
      </c>
      <c r="C21" s="41">
        <f>COUNTIFS('Advice Items'!$A:$A,"At-Large Advisory Committee (ALAC)",'Advice Items'!$G:$G,"Phase 4 | Deferred")</f>
        <v>0</v>
      </c>
      <c r="D21" s="56">
        <v>0</v>
      </c>
      <c r="E21" s="57">
        <f t="shared" si="1"/>
        <v>0</v>
      </c>
      <c r="F21" s="20"/>
      <c r="G21" s="20"/>
    </row>
    <row r="22" spans="2:7" ht="17" thickBot="1" x14ac:dyDescent="0.25">
      <c r="B22" s="73" t="s">
        <v>386</v>
      </c>
      <c r="C22" s="64">
        <f>COUNTIFS('Advice Items'!$A:$A,"At-Large Advisory Committee (ALAC)",'Advice Items'!$G:$G,"Phase 5 | Close Request")</f>
        <v>0</v>
      </c>
      <c r="D22" s="69">
        <v>0</v>
      </c>
      <c r="E22" s="70">
        <f t="shared" si="1"/>
        <v>0</v>
      </c>
      <c r="F22" s="20"/>
      <c r="G22" s="20"/>
    </row>
    <row r="23" spans="2:7" ht="18" thickTop="1" thickBot="1" x14ac:dyDescent="0.25">
      <c r="B23" s="37" t="s">
        <v>841</v>
      </c>
      <c r="C23" s="38">
        <f>SUM(C16:C22)</f>
        <v>50</v>
      </c>
      <c r="D23" s="65">
        <f>SUM(D16:D22)</f>
        <v>50</v>
      </c>
      <c r="E23" s="66">
        <f t="shared" si="1"/>
        <v>0</v>
      </c>
      <c r="F23" s="20"/>
      <c r="G23" s="20"/>
    </row>
    <row r="24" spans="2:7" ht="16" customHeight="1" thickTop="1" x14ac:dyDescent="0.2">
      <c r="B24" s="83" t="s">
        <v>815</v>
      </c>
      <c r="C24" s="83"/>
      <c r="D24" s="83"/>
      <c r="E24" s="83"/>
      <c r="F24" s="83"/>
      <c r="G24" s="83"/>
    </row>
    <row r="25" spans="2:7" ht="16" thickBot="1" x14ac:dyDescent="0.25">
      <c r="B25" s="54"/>
      <c r="C25" s="54"/>
      <c r="D25" s="54"/>
      <c r="E25" s="54"/>
      <c r="F25" s="54"/>
      <c r="G25" s="54"/>
    </row>
    <row r="26" spans="2:7" ht="28" customHeight="1" thickBot="1" x14ac:dyDescent="0.25">
      <c r="B26" s="62" t="s">
        <v>348</v>
      </c>
      <c r="C26" s="62" t="s">
        <v>355</v>
      </c>
      <c r="D26" s="63" t="s">
        <v>370</v>
      </c>
      <c r="E26" s="63" t="s">
        <v>358</v>
      </c>
      <c r="F26" s="20"/>
      <c r="G26" s="20"/>
    </row>
    <row r="27" spans="2:7" ht="16" x14ac:dyDescent="0.2">
      <c r="B27" s="74" t="s">
        <v>376</v>
      </c>
      <c r="C27" s="41">
        <f>COUNTIFS('Advice Items'!$A:$A,"Root Server System Advisory Committee (RSSAC)",'Advice Items'!$G:$G,"Phase 1 | Receive &amp; Acknowledge")</f>
        <v>0</v>
      </c>
      <c r="D27" s="67">
        <v>0</v>
      </c>
      <c r="E27" s="68">
        <f t="shared" ref="E27:E34" si="2">C27-D27</f>
        <v>0</v>
      </c>
      <c r="F27" s="20"/>
      <c r="G27" s="20"/>
    </row>
    <row r="28" spans="2:7" ht="16" x14ac:dyDescent="0.2">
      <c r="B28" s="72" t="s">
        <v>377</v>
      </c>
      <c r="C28" s="41">
        <f>COUNTIFS('Advice Items'!$A:$A,"Root Server System Advisory Committee (RSSAC)",'Advice Items'!$G:$G,"Phase 2 | Understand Request")</f>
        <v>0</v>
      </c>
      <c r="D28" s="56">
        <v>0</v>
      </c>
      <c r="E28" s="57">
        <f t="shared" si="2"/>
        <v>0</v>
      </c>
      <c r="F28" s="20"/>
      <c r="G28" s="20"/>
    </row>
    <row r="29" spans="2:7" ht="16" x14ac:dyDescent="0.2">
      <c r="B29" s="72" t="s">
        <v>382</v>
      </c>
      <c r="C29" s="41">
        <f>COUNTIFS('Advice Items'!$A:$A,"Root Server System Advisory Committee (RSSAC)",'Advice Items'!$G:$G,"Phase 3 | Evaluate &amp; Consider")</f>
        <v>7</v>
      </c>
      <c r="D29" s="56">
        <v>7</v>
      </c>
      <c r="E29" s="57">
        <f t="shared" si="2"/>
        <v>0</v>
      </c>
      <c r="F29" s="20"/>
      <c r="G29" s="20"/>
    </row>
    <row r="30" spans="2:7" ht="16" x14ac:dyDescent="0.2">
      <c r="B30" s="72" t="s">
        <v>813</v>
      </c>
      <c r="C30" s="41">
        <f>COUNTIFS('Advice Items'!$A:$A,"Root Server System Advisory Committee (RSSAC)",'Advice Items'!$G:$G,"Phase 3 | Deferred")</f>
        <v>0</v>
      </c>
      <c r="D30" s="56">
        <v>0</v>
      </c>
      <c r="E30" s="57">
        <f t="shared" si="2"/>
        <v>0</v>
      </c>
      <c r="F30" s="20"/>
      <c r="G30" s="20"/>
    </row>
    <row r="31" spans="2:7" ht="16" x14ac:dyDescent="0.2">
      <c r="B31" s="72" t="s">
        <v>384</v>
      </c>
      <c r="C31" s="41">
        <f>COUNTIFS('Advice Items'!$A:$A,"Root Server System Advisory Committee (RSSAC)",'Advice Items'!$G:$G,"Phase 4 | Implement")</f>
        <v>5</v>
      </c>
      <c r="D31" s="56">
        <v>5</v>
      </c>
      <c r="E31" s="57">
        <f t="shared" si="2"/>
        <v>0</v>
      </c>
      <c r="F31" s="20"/>
      <c r="G31" s="20"/>
    </row>
    <row r="32" spans="2:7" ht="16" x14ac:dyDescent="0.2">
      <c r="B32" s="72" t="s">
        <v>814</v>
      </c>
      <c r="C32" s="41">
        <f>COUNTIFS('Advice Items'!$A:$A,"Root Server System Advisory Committee (RSSAC)",'Advice Items'!$G:$G,"Phase 4 | Deferred")</f>
        <v>0</v>
      </c>
      <c r="D32" s="56">
        <v>0</v>
      </c>
      <c r="E32" s="57">
        <f t="shared" si="2"/>
        <v>0</v>
      </c>
      <c r="F32" s="20"/>
      <c r="G32" s="20"/>
    </row>
    <row r="33" spans="2:7" ht="17" thickBot="1" x14ac:dyDescent="0.25">
      <c r="B33" s="73" t="s">
        <v>386</v>
      </c>
      <c r="C33" s="64">
        <f>COUNTIFS('Advice Items'!$A:$A,"Root Server System Advisory Committee (RSSAC)",'Advice Items'!$G:$G,"Phase 5 | Close Request")</f>
        <v>3</v>
      </c>
      <c r="D33" s="58">
        <v>3</v>
      </c>
      <c r="E33" s="59">
        <f t="shared" si="2"/>
        <v>0</v>
      </c>
      <c r="F33" s="20"/>
      <c r="G33" s="20"/>
    </row>
    <row r="34" spans="2:7" ht="18" thickTop="1" thickBot="1" x14ac:dyDescent="0.25">
      <c r="B34" s="37" t="s">
        <v>841</v>
      </c>
      <c r="C34" s="38">
        <f>SUM(C27:C33)</f>
        <v>15</v>
      </c>
      <c r="D34" s="53">
        <f>SUM(D27:D33)</f>
        <v>15</v>
      </c>
      <c r="E34" s="52">
        <f t="shared" si="2"/>
        <v>0</v>
      </c>
      <c r="F34" s="20"/>
      <c r="G34" s="20"/>
    </row>
    <row r="35" spans="2:7" ht="16" thickTop="1" x14ac:dyDescent="0.2">
      <c r="B35" s="83" t="s">
        <v>815</v>
      </c>
      <c r="C35" s="83"/>
      <c r="D35" s="83"/>
      <c r="E35" s="83"/>
      <c r="F35" s="83"/>
      <c r="G35" s="83"/>
    </row>
    <row r="36" spans="2:7" ht="16" thickBot="1" x14ac:dyDescent="0.25">
      <c r="B36" s="80"/>
      <c r="C36" s="80"/>
      <c r="D36" s="80"/>
      <c r="E36" s="80"/>
      <c r="F36" s="80"/>
      <c r="G36" s="80"/>
    </row>
    <row r="37" spans="2:7" ht="28" customHeight="1" thickBot="1" x14ac:dyDescent="0.25">
      <c r="B37" s="62" t="s">
        <v>348</v>
      </c>
      <c r="C37" s="62" t="s">
        <v>1699</v>
      </c>
      <c r="D37" s="63" t="s">
        <v>370</v>
      </c>
      <c r="E37" s="63" t="s">
        <v>358</v>
      </c>
      <c r="F37" s="20"/>
      <c r="G37" s="20"/>
    </row>
    <row r="38" spans="2:7" ht="16" x14ac:dyDescent="0.2">
      <c r="B38" s="74" t="s">
        <v>376</v>
      </c>
      <c r="C38" s="41">
        <f>COUNTIFS('Advice Items'!$A:$A,"Root Zone Evolution Review Committee (RZERC)",'Advice Items'!$G:$G,"Phase 1 | Receive &amp; Acknowledge")</f>
        <v>0</v>
      </c>
      <c r="D38" s="67">
        <v>0</v>
      </c>
      <c r="E38" s="68">
        <f t="shared" ref="E38:E45" si="3">C38-D38</f>
        <v>0</v>
      </c>
      <c r="F38" s="20"/>
      <c r="G38" s="20"/>
    </row>
    <row r="39" spans="2:7" ht="16" x14ac:dyDescent="0.2">
      <c r="B39" s="72" t="s">
        <v>377</v>
      </c>
      <c r="C39" s="41">
        <f>COUNTIFS('Advice Items'!$A:$A,"Root Zone Evolution Review Committee (RZERC)",'Advice Items'!$G:$G,"Phase 2 | Understand Request")</f>
        <v>8</v>
      </c>
      <c r="D39" s="56">
        <v>9</v>
      </c>
      <c r="E39" s="57">
        <f t="shared" si="3"/>
        <v>-1</v>
      </c>
      <c r="F39" s="20"/>
      <c r="G39" s="20"/>
    </row>
    <row r="40" spans="2:7" ht="16" x14ac:dyDescent="0.2">
      <c r="B40" s="72" t="s">
        <v>382</v>
      </c>
      <c r="C40" s="41">
        <f>COUNTIFS('Advice Items'!$A:$A,"Root Zone Evolution Review Committee (RZERC)",'Advice Items'!$G:$G,"Phase 3 | Evaluate &amp; Consider")</f>
        <v>1</v>
      </c>
      <c r="D40" s="56">
        <v>0</v>
      </c>
      <c r="E40" s="57">
        <f t="shared" si="3"/>
        <v>1</v>
      </c>
      <c r="F40" s="20"/>
      <c r="G40" s="20"/>
    </row>
    <row r="41" spans="2:7" ht="16" x14ac:dyDescent="0.2">
      <c r="B41" s="72" t="s">
        <v>813</v>
      </c>
      <c r="C41" s="41">
        <f>COUNTIFS('Advice Items'!$A:$A,"Root Zone Evolution Review Committee (RZERC)",'Advice Items'!$G:$G,"Phase 3 | Deferred")</f>
        <v>0</v>
      </c>
      <c r="D41" s="56">
        <v>0</v>
      </c>
      <c r="E41" s="57">
        <f t="shared" si="3"/>
        <v>0</v>
      </c>
      <c r="F41" s="20"/>
      <c r="G41" s="20"/>
    </row>
    <row r="42" spans="2:7" ht="16" x14ac:dyDescent="0.2">
      <c r="B42" s="72" t="s">
        <v>384</v>
      </c>
      <c r="C42" s="41">
        <f>COUNTIFS('Advice Items'!$A:$A,"Root Zone Evolution Review Committee (RZERC)",'Advice Items'!$G:$G,"Phase 4 | Implement")</f>
        <v>0</v>
      </c>
      <c r="D42" s="56">
        <v>0</v>
      </c>
      <c r="E42" s="57">
        <f t="shared" si="3"/>
        <v>0</v>
      </c>
      <c r="F42" s="20"/>
      <c r="G42" s="20"/>
    </row>
    <row r="43" spans="2:7" ht="16" x14ac:dyDescent="0.2">
      <c r="B43" s="72" t="s">
        <v>814</v>
      </c>
      <c r="C43" s="41">
        <f>COUNTIFS('Advice Items'!$A:$A,"Root Zone Evolution Review Committee (RZERC)",'Advice Items'!$G:$G,"Phase 4 | Deferred")</f>
        <v>0</v>
      </c>
      <c r="D43" s="56">
        <v>0</v>
      </c>
      <c r="E43" s="57">
        <f t="shared" si="3"/>
        <v>0</v>
      </c>
      <c r="F43" s="20"/>
      <c r="G43" s="20"/>
    </row>
    <row r="44" spans="2:7" ht="17" thickBot="1" x14ac:dyDescent="0.25">
      <c r="B44" s="73" t="s">
        <v>386</v>
      </c>
      <c r="C44" s="64">
        <f>COUNTIFS('Advice Items'!$A:$A,"Root Zone Evolution Review Committee (RZERC)",'Advice Items'!$G:$G,"Phase 5 | Close Request")</f>
        <v>0</v>
      </c>
      <c r="D44" s="58">
        <v>0</v>
      </c>
      <c r="E44" s="59">
        <f t="shared" si="3"/>
        <v>0</v>
      </c>
      <c r="F44" s="20"/>
      <c r="G44" s="20"/>
    </row>
    <row r="45" spans="2:7" ht="18" thickTop="1" thickBot="1" x14ac:dyDescent="0.25">
      <c r="B45" s="37" t="s">
        <v>841</v>
      </c>
      <c r="C45" s="38">
        <f>SUM(C38:C44)</f>
        <v>9</v>
      </c>
      <c r="D45" s="53">
        <f>SUM(D38:D44)</f>
        <v>9</v>
      </c>
      <c r="E45" s="52">
        <f t="shared" si="3"/>
        <v>0</v>
      </c>
      <c r="F45" s="20"/>
      <c r="G45" s="20"/>
    </row>
    <row r="46" spans="2:7" ht="16" thickTop="1" x14ac:dyDescent="0.2">
      <c r="B46" s="83" t="s">
        <v>815</v>
      </c>
      <c r="C46" s="83"/>
      <c r="D46" s="83"/>
      <c r="E46" s="83"/>
      <c r="F46" s="83"/>
      <c r="G46" s="83"/>
    </row>
    <row r="47" spans="2:7" ht="16" thickBot="1" x14ac:dyDescent="0.25">
      <c r="B47" s="54"/>
      <c r="C47" s="54"/>
      <c r="D47" s="54"/>
      <c r="E47" s="54"/>
      <c r="F47" s="54"/>
      <c r="G47" s="54"/>
    </row>
    <row r="48" spans="2:7" ht="28" customHeight="1" thickBot="1" x14ac:dyDescent="0.25">
      <c r="B48" s="46" t="s">
        <v>348</v>
      </c>
      <c r="C48" s="45" t="s">
        <v>356</v>
      </c>
      <c r="D48" s="63" t="s">
        <v>370</v>
      </c>
      <c r="E48" s="63" t="s">
        <v>358</v>
      </c>
      <c r="F48" s="20"/>
      <c r="G48" s="20"/>
    </row>
    <row r="49" spans="2:7" ht="16" x14ac:dyDescent="0.2">
      <c r="B49" s="49" t="s">
        <v>376</v>
      </c>
      <c r="C49" s="44">
        <f>COUNTIFS('Advice Items'!$A:$A,"Security and Stability Advisory Committee (SSAC)",'Advice Items'!$G:$G,"Phase 1 | Receive &amp; Acknowledge")</f>
        <v>0</v>
      </c>
      <c r="D49" s="67">
        <v>0</v>
      </c>
      <c r="E49" s="68">
        <f t="shared" ref="E49:E56" si="4">C49-D49</f>
        <v>0</v>
      </c>
      <c r="F49" s="20"/>
      <c r="G49" s="20"/>
    </row>
    <row r="50" spans="2:7" ht="16" x14ac:dyDescent="0.2">
      <c r="B50" s="49" t="s">
        <v>377</v>
      </c>
      <c r="C50" s="42">
        <f>COUNTIFS('Advice Items'!$A:$A,"Security and Stability Advisory Committee (SSAC)",'Advice Items'!$G:$G,"Phase 2 | Understand Request")</f>
        <v>9</v>
      </c>
      <c r="D50" s="56">
        <v>9</v>
      </c>
      <c r="E50" s="57">
        <f t="shared" si="4"/>
        <v>0</v>
      </c>
      <c r="F50" s="20"/>
      <c r="G50" s="20"/>
    </row>
    <row r="51" spans="2:7" ht="16" x14ac:dyDescent="0.2">
      <c r="B51" s="49" t="s">
        <v>382</v>
      </c>
      <c r="C51" s="42">
        <f>COUNTIFS('Advice Items'!$A:$A,"Security and Stability Advisory Committee (SSAC)",'Advice Items'!$G:$G,"Phase 3 | Evaluate &amp; Consider")</f>
        <v>1</v>
      </c>
      <c r="D51" s="56">
        <v>1</v>
      </c>
      <c r="E51" s="57">
        <f t="shared" si="4"/>
        <v>0</v>
      </c>
      <c r="F51" s="20"/>
      <c r="G51" s="20"/>
    </row>
    <row r="52" spans="2:7" ht="16" x14ac:dyDescent="0.2">
      <c r="B52" s="49" t="s">
        <v>813</v>
      </c>
      <c r="C52" s="42">
        <f>COUNTIFS('Advice Items'!$A:$A,"Security and Stability Advisory Committee (SSAC)",'Advice Items'!$G:$G,"Phase 3 | Deferred")</f>
        <v>2</v>
      </c>
      <c r="D52" s="56">
        <v>2</v>
      </c>
      <c r="E52" s="57">
        <f t="shared" si="4"/>
        <v>0</v>
      </c>
      <c r="F52" s="20"/>
      <c r="G52" s="20"/>
    </row>
    <row r="53" spans="2:7" ht="16" x14ac:dyDescent="0.2">
      <c r="B53" s="49" t="s">
        <v>384</v>
      </c>
      <c r="C53" s="41">
        <f>COUNTIFS('Advice Items'!$A:$A,"Security and Stability Advisory Committee (SSAC)",'Advice Items'!$G:$G,"Phase 4 | Implement")</f>
        <v>14</v>
      </c>
      <c r="D53" s="56">
        <v>13</v>
      </c>
      <c r="E53" s="57">
        <f t="shared" si="4"/>
        <v>1</v>
      </c>
      <c r="F53" s="20"/>
      <c r="G53" s="20"/>
    </row>
    <row r="54" spans="2:7" ht="16" x14ac:dyDescent="0.2">
      <c r="B54" s="49" t="s">
        <v>814</v>
      </c>
      <c r="C54" s="39">
        <f>COUNTIFS('Advice Items'!$A:$A,"Security and Stability Advisory Committee (SSAC)",'Advice Items'!$G:$G,"Phase 4 | Deferred")</f>
        <v>6</v>
      </c>
      <c r="D54" s="56">
        <v>6</v>
      </c>
      <c r="E54" s="57">
        <f t="shared" si="4"/>
        <v>0</v>
      </c>
      <c r="F54" s="20"/>
      <c r="G54" s="20"/>
    </row>
    <row r="55" spans="2:7" ht="17" thickBot="1" x14ac:dyDescent="0.25">
      <c r="B55" s="51" t="s">
        <v>386</v>
      </c>
      <c r="C55" s="40">
        <f>COUNTIFS('Advice Items'!$A:$A,"Security and Stability Advisory Committee (SSAC)",'Advice Items'!$G:$G,"Phase 5 | Close Request")</f>
        <v>17</v>
      </c>
      <c r="D55" s="58">
        <v>18</v>
      </c>
      <c r="E55" s="59">
        <f t="shared" si="4"/>
        <v>-1</v>
      </c>
      <c r="F55" s="20"/>
      <c r="G55" s="20"/>
    </row>
    <row r="56" spans="2:7" ht="18" thickTop="1" thickBot="1" x14ac:dyDescent="0.25">
      <c r="B56" s="37" t="s">
        <v>841</v>
      </c>
      <c r="C56" s="43">
        <f>SUM(C49:C55)</f>
        <v>49</v>
      </c>
      <c r="D56" s="53">
        <v>49</v>
      </c>
      <c r="E56" s="52">
        <f t="shared" si="4"/>
        <v>0</v>
      </c>
      <c r="F56" s="20"/>
      <c r="G56" s="20"/>
    </row>
    <row r="57" spans="2:7" ht="16" thickTop="1" x14ac:dyDescent="0.2">
      <c r="B57" s="83" t="s">
        <v>815</v>
      </c>
      <c r="C57" s="83"/>
      <c r="D57" s="83"/>
      <c r="E57" s="83"/>
      <c r="F57" s="83"/>
      <c r="G57" s="83"/>
    </row>
    <row r="58" spans="2:7" ht="16" thickBot="1" x14ac:dyDescent="0.25"/>
    <row r="59" spans="2:7" ht="32" thickBot="1" x14ac:dyDescent="0.25">
      <c r="B59" s="25" t="s">
        <v>398</v>
      </c>
      <c r="C59" s="26" t="s">
        <v>401</v>
      </c>
    </row>
    <row r="60" spans="2:7" ht="16" x14ac:dyDescent="0.2">
      <c r="B60" s="27" t="s">
        <v>354</v>
      </c>
      <c r="C60" s="28">
        <v>0</v>
      </c>
    </row>
    <row r="61" spans="2:7" ht="16" x14ac:dyDescent="0.2">
      <c r="B61" s="29" t="s">
        <v>355</v>
      </c>
      <c r="C61" s="30">
        <v>6</v>
      </c>
    </row>
    <row r="62" spans="2:7" ht="16" x14ac:dyDescent="0.2">
      <c r="B62" s="81" t="s">
        <v>1699</v>
      </c>
      <c r="C62" s="82">
        <v>0</v>
      </c>
    </row>
    <row r="63" spans="2:7" ht="17" thickBot="1" x14ac:dyDescent="0.25">
      <c r="B63" s="31" t="s">
        <v>356</v>
      </c>
      <c r="C63" s="32">
        <v>12</v>
      </c>
    </row>
    <row r="64" spans="2:7" ht="19" thickTop="1" thickBot="1" x14ac:dyDescent="0.25">
      <c r="B64" s="33" t="s">
        <v>357</v>
      </c>
      <c r="C64" s="34">
        <f>SUM(C60:C63)</f>
        <v>18</v>
      </c>
    </row>
    <row r="65" ht="16" thickTop="1" x14ac:dyDescent="0.2"/>
  </sheetData>
  <mergeCells count="5">
    <mergeCell ref="B13:G13"/>
    <mergeCell ref="B24:G24"/>
    <mergeCell ref="B46:G46"/>
    <mergeCell ref="B57:G57"/>
    <mergeCell ref="B35:G35"/>
  </mergeCells>
  <printOptions horizontalCentered="1"/>
  <pageMargins left="0.7" right="0.7" top="0.75" bottom="0.75" header="0.3" footer="0.3"/>
  <pageSetup paperSize="1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468"/>
  <sheetViews>
    <sheetView showGridLines="0" zoomScale="130" zoomScaleNormal="130" zoomScaleSheetLayoutView="100" zoomScalePageLayoutView="40" workbookViewId="0"/>
  </sheetViews>
  <sheetFormatPr baseColWidth="10" defaultColWidth="8.83203125" defaultRowHeight="15" x14ac:dyDescent="0.2"/>
  <cols>
    <col min="1" max="1" width="30.5" customWidth="1"/>
    <col min="2" max="2" width="11.83203125" customWidth="1"/>
    <col min="3" max="3" width="26" customWidth="1"/>
    <col min="4" max="4" width="32.83203125" customWidth="1"/>
    <col min="5" max="5" width="8.83203125" style="16" customWidth="1"/>
    <col min="6" max="6" width="82" customWidth="1"/>
    <col min="7" max="7" width="11" style="3" customWidth="1"/>
    <col min="8" max="8" width="81.1640625" customWidth="1"/>
  </cols>
  <sheetData>
    <row r="1" spans="1:8" s="1" customFormat="1" ht="19" x14ac:dyDescent="0.25">
      <c r="A1" s="8" t="s">
        <v>350</v>
      </c>
      <c r="E1" s="15"/>
      <c r="G1" s="2"/>
    </row>
    <row r="2" spans="1:8" s="1" customFormat="1" x14ac:dyDescent="0.2">
      <c r="A2" s="4" t="s">
        <v>351</v>
      </c>
      <c r="E2" s="15"/>
      <c r="G2" s="2"/>
    </row>
    <row r="3" spans="1:8" s="1" customFormat="1" x14ac:dyDescent="0.2">
      <c r="A3" s="4" t="str">
        <f>'Updated Summary'!A2</f>
        <v>As of 30 June 2021</v>
      </c>
      <c r="E3" s="15"/>
      <c r="G3" s="2"/>
    </row>
    <row r="6" spans="1:8" ht="37" customHeight="1" x14ac:dyDescent="0.2">
      <c r="A6" s="12" t="s">
        <v>345</v>
      </c>
      <c r="B6" s="13" t="s">
        <v>767</v>
      </c>
      <c r="C6" s="13" t="s">
        <v>346</v>
      </c>
      <c r="D6" s="13" t="s">
        <v>832</v>
      </c>
      <c r="E6" s="17" t="s">
        <v>0</v>
      </c>
      <c r="F6" s="13" t="s">
        <v>347</v>
      </c>
      <c r="G6" s="13" t="s">
        <v>348</v>
      </c>
      <c r="H6" s="14" t="s">
        <v>349</v>
      </c>
    </row>
    <row r="7" spans="1:8" ht="64" x14ac:dyDescent="0.2">
      <c r="A7" s="9" t="s">
        <v>944</v>
      </c>
      <c r="B7" s="10" t="s">
        <v>1629</v>
      </c>
      <c r="C7" s="79" t="s">
        <v>1630</v>
      </c>
      <c r="D7" s="10" t="s">
        <v>1700</v>
      </c>
      <c r="E7" s="18">
        <v>44302</v>
      </c>
      <c r="F7" s="10" t="s">
        <v>1648</v>
      </c>
      <c r="G7" s="10" t="s">
        <v>376</v>
      </c>
      <c r="H7" s="11" t="s">
        <v>1633</v>
      </c>
    </row>
    <row r="8" spans="1:8" ht="64" x14ac:dyDescent="0.2">
      <c r="A8" s="9" t="s">
        <v>944</v>
      </c>
      <c r="B8" s="10" t="s">
        <v>1629</v>
      </c>
      <c r="C8" s="79" t="s">
        <v>1630</v>
      </c>
      <c r="D8" s="10" t="s">
        <v>1701</v>
      </c>
      <c r="E8" s="18">
        <v>44302</v>
      </c>
      <c r="F8" s="10" t="s">
        <v>1650</v>
      </c>
      <c r="G8" s="10" t="s">
        <v>376</v>
      </c>
      <c r="H8" s="11" t="s">
        <v>1633</v>
      </c>
    </row>
    <row r="9" spans="1:8" ht="64" x14ac:dyDescent="0.2">
      <c r="A9" s="9" t="s">
        <v>944</v>
      </c>
      <c r="B9" s="10" t="s">
        <v>1629</v>
      </c>
      <c r="C9" s="79" t="s">
        <v>1630</v>
      </c>
      <c r="D9" s="10" t="s">
        <v>1702</v>
      </c>
      <c r="E9" s="18">
        <v>44302</v>
      </c>
      <c r="F9" s="10" t="s">
        <v>1651</v>
      </c>
      <c r="G9" s="10" t="s">
        <v>376</v>
      </c>
      <c r="H9" s="11" t="s">
        <v>1633</v>
      </c>
    </row>
    <row r="10" spans="1:8" ht="64" x14ac:dyDescent="0.2">
      <c r="A10" s="9" t="s">
        <v>944</v>
      </c>
      <c r="B10" s="10" t="s">
        <v>1629</v>
      </c>
      <c r="C10" s="79" t="s">
        <v>1630</v>
      </c>
      <c r="D10" s="10" t="s">
        <v>1706</v>
      </c>
      <c r="E10" s="18">
        <v>44302</v>
      </c>
      <c r="F10" s="10" t="s">
        <v>1652</v>
      </c>
      <c r="G10" s="10" t="s">
        <v>376</v>
      </c>
      <c r="H10" s="11" t="s">
        <v>1633</v>
      </c>
    </row>
    <row r="11" spans="1:8" ht="64" x14ac:dyDescent="0.2">
      <c r="A11" s="9" t="s">
        <v>944</v>
      </c>
      <c r="B11" s="10" t="s">
        <v>1629</v>
      </c>
      <c r="C11" s="79" t="s">
        <v>1630</v>
      </c>
      <c r="D11" s="10" t="s">
        <v>1703</v>
      </c>
      <c r="E11" s="18">
        <v>44302</v>
      </c>
      <c r="F11" s="10" t="s">
        <v>1653</v>
      </c>
      <c r="G11" s="10" t="s">
        <v>376</v>
      </c>
      <c r="H11" s="11" t="s">
        <v>1633</v>
      </c>
    </row>
    <row r="12" spans="1:8" ht="64" x14ac:dyDescent="0.2">
      <c r="A12" s="9" t="s">
        <v>944</v>
      </c>
      <c r="B12" s="10" t="s">
        <v>1629</v>
      </c>
      <c r="C12" s="79" t="s">
        <v>1630</v>
      </c>
      <c r="D12" s="10" t="s">
        <v>1704</v>
      </c>
      <c r="E12" s="18">
        <v>44302</v>
      </c>
      <c r="F12" s="10" t="s">
        <v>1654</v>
      </c>
      <c r="G12" s="10" t="s">
        <v>376</v>
      </c>
      <c r="H12" s="11" t="s">
        <v>1633</v>
      </c>
    </row>
    <row r="13" spans="1:8" ht="64" x14ac:dyDescent="0.2">
      <c r="A13" s="9" t="s">
        <v>944</v>
      </c>
      <c r="B13" s="10" t="s">
        <v>1629</v>
      </c>
      <c r="C13" s="79" t="s">
        <v>1630</v>
      </c>
      <c r="D13" s="10" t="s">
        <v>1707</v>
      </c>
      <c r="E13" s="18">
        <v>44302</v>
      </c>
      <c r="F13" s="10" t="s">
        <v>1655</v>
      </c>
      <c r="G13" s="10" t="s">
        <v>376</v>
      </c>
      <c r="H13" s="11" t="s">
        <v>1633</v>
      </c>
    </row>
    <row r="14" spans="1:8" ht="80" x14ac:dyDescent="0.2">
      <c r="A14" s="9" t="s">
        <v>944</v>
      </c>
      <c r="B14" s="10" t="s">
        <v>1629</v>
      </c>
      <c r="C14" s="79" t="s">
        <v>1630</v>
      </c>
      <c r="D14" s="10" t="s">
        <v>1705</v>
      </c>
      <c r="E14" s="18">
        <v>44302</v>
      </c>
      <c r="F14" s="10" t="s">
        <v>1649</v>
      </c>
      <c r="G14" s="10" t="s">
        <v>376</v>
      </c>
      <c r="H14" s="11" t="s">
        <v>1633</v>
      </c>
    </row>
    <row r="15" spans="1:8" ht="64" x14ac:dyDescent="0.2">
      <c r="A15" s="9" t="s">
        <v>944</v>
      </c>
      <c r="B15" s="10" t="s">
        <v>1629</v>
      </c>
      <c r="C15" s="79" t="s">
        <v>1630</v>
      </c>
      <c r="D15" s="10" t="s">
        <v>1708</v>
      </c>
      <c r="E15" s="18">
        <v>44302</v>
      </c>
      <c r="F15" s="10" t="s">
        <v>1656</v>
      </c>
      <c r="G15" s="10" t="s">
        <v>376</v>
      </c>
      <c r="H15" s="11" t="s">
        <v>1633</v>
      </c>
    </row>
    <row r="16" spans="1:8" ht="64" x14ac:dyDescent="0.2">
      <c r="A16" s="9" t="s">
        <v>944</v>
      </c>
      <c r="B16" s="10" t="s">
        <v>1629</v>
      </c>
      <c r="C16" s="79" t="s">
        <v>1630</v>
      </c>
      <c r="D16" s="10" t="s">
        <v>1709</v>
      </c>
      <c r="E16" s="18">
        <v>44302</v>
      </c>
      <c r="F16" s="10" t="s">
        <v>1657</v>
      </c>
      <c r="G16" s="10" t="s">
        <v>376</v>
      </c>
      <c r="H16" s="11" t="s">
        <v>1633</v>
      </c>
    </row>
    <row r="17" spans="1:8" ht="192" x14ac:dyDescent="0.2">
      <c r="A17" s="9" t="s">
        <v>944</v>
      </c>
      <c r="B17" s="10" t="s">
        <v>1629</v>
      </c>
      <c r="C17" s="79" t="s">
        <v>1630</v>
      </c>
      <c r="D17" s="10" t="s">
        <v>1710</v>
      </c>
      <c r="E17" s="18">
        <v>44302</v>
      </c>
      <c r="F17" s="10" t="s">
        <v>1658</v>
      </c>
      <c r="G17" s="10" t="s">
        <v>376</v>
      </c>
      <c r="H17" s="11" t="s">
        <v>1633</v>
      </c>
    </row>
    <row r="18" spans="1:8" ht="64" x14ac:dyDescent="0.2">
      <c r="A18" s="9" t="s">
        <v>944</v>
      </c>
      <c r="B18" s="10" t="s">
        <v>1629</v>
      </c>
      <c r="C18" s="79" t="s">
        <v>1630</v>
      </c>
      <c r="D18" s="10" t="s">
        <v>1713</v>
      </c>
      <c r="E18" s="18">
        <v>44302</v>
      </c>
      <c r="F18" s="10" t="s">
        <v>1659</v>
      </c>
      <c r="G18" s="10" t="s">
        <v>376</v>
      </c>
      <c r="H18" s="11" t="s">
        <v>1633</v>
      </c>
    </row>
    <row r="19" spans="1:8" ht="64" x14ac:dyDescent="0.2">
      <c r="A19" s="9" t="s">
        <v>944</v>
      </c>
      <c r="B19" s="10" t="s">
        <v>1629</v>
      </c>
      <c r="C19" s="79" t="s">
        <v>1630</v>
      </c>
      <c r="D19" s="10" t="s">
        <v>1715</v>
      </c>
      <c r="E19" s="18">
        <v>44302</v>
      </c>
      <c r="F19" s="10" t="s">
        <v>1660</v>
      </c>
      <c r="G19" s="10" t="s">
        <v>376</v>
      </c>
      <c r="H19" s="11" t="s">
        <v>1633</v>
      </c>
    </row>
    <row r="20" spans="1:8" ht="80" x14ac:dyDescent="0.2">
      <c r="A20" s="9" t="s">
        <v>944</v>
      </c>
      <c r="B20" s="10" t="s">
        <v>1629</v>
      </c>
      <c r="C20" s="79" t="s">
        <v>1630</v>
      </c>
      <c r="D20" s="10" t="s">
        <v>1718</v>
      </c>
      <c r="E20" s="18">
        <v>44302</v>
      </c>
      <c r="F20" s="10" t="s">
        <v>1661</v>
      </c>
      <c r="G20" s="10" t="s">
        <v>376</v>
      </c>
      <c r="H20" s="11" t="s">
        <v>1633</v>
      </c>
    </row>
    <row r="21" spans="1:8" ht="96" x14ac:dyDescent="0.2">
      <c r="A21" s="9" t="s">
        <v>944</v>
      </c>
      <c r="B21" s="10" t="s">
        <v>1629</v>
      </c>
      <c r="C21" s="79" t="s">
        <v>1630</v>
      </c>
      <c r="D21" s="10" t="s">
        <v>1723</v>
      </c>
      <c r="E21" s="18">
        <v>44302</v>
      </c>
      <c r="F21" s="10" t="s">
        <v>1662</v>
      </c>
      <c r="G21" s="10" t="s">
        <v>376</v>
      </c>
      <c r="H21" s="11" t="s">
        <v>1633</v>
      </c>
    </row>
    <row r="22" spans="1:8" ht="96" x14ac:dyDescent="0.2">
      <c r="A22" s="9" t="s">
        <v>944</v>
      </c>
      <c r="B22" s="10" t="s">
        <v>1629</v>
      </c>
      <c r="C22" s="79" t="s">
        <v>1630</v>
      </c>
      <c r="D22" s="10" t="s">
        <v>1719</v>
      </c>
      <c r="E22" s="18">
        <v>44302</v>
      </c>
      <c r="F22" s="10" t="s">
        <v>1663</v>
      </c>
      <c r="G22" s="10" t="s">
        <v>376</v>
      </c>
      <c r="H22" s="11" t="s">
        <v>1633</v>
      </c>
    </row>
    <row r="23" spans="1:8" ht="80" x14ac:dyDescent="0.2">
      <c r="A23" s="9" t="s">
        <v>944</v>
      </c>
      <c r="B23" s="10" t="s">
        <v>1629</v>
      </c>
      <c r="C23" s="79" t="s">
        <v>1630</v>
      </c>
      <c r="D23" s="10" t="s">
        <v>1726</v>
      </c>
      <c r="E23" s="18">
        <v>44302</v>
      </c>
      <c r="F23" s="10" t="s">
        <v>1664</v>
      </c>
      <c r="G23" s="10" t="s">
        <v>376</v>
      </c>
      <c r="H23" s="11" t="s">
        <v>1633</v>
      </c>
    </row>
    <row r="24" spans="1:8" ht="64" x14ac:dyDescent="0.2">
      <c r="A24" s="9" t="s">
        <v>944</v>
      </c>
      <c r="B24" s="10" t="s">
        <v>1629</v>
      </c>
      <c r="C24" s="79" t="s">
        <v>1630</v>
      </c>
      <c r="D24" s="10" t="s">
        <v>1727</v>
      </c>
      <c r="E24" s="18">
        <v>44302</v>
      </c>
      <c r="F24" s="10" t="s">
        <v>1665</v>
      </c>
      <c r="G24" s="10" t="s">
        <v>376</v>
      </c>
      <c r="H24" s="11" t="s">
        <v>1633</v>
      </c>
    </row>
    <row r="25" spans="1:8" ht="64" x14ac:dyDescent="0.2">
      <c r="A25" s="9" t="s">
        <v>944</v>
      </c>
      <c r="B25" s="10" t="s">
        <v>1629</v>
      </c>
      <c r="C25" s="79" t="s">
        <v>1630</v>
      </c>
      <c r="D25" s="10" t="s">
        <v>1714</v>
      </c>
      <c r="E25" s="18">
        <v>44302</v>
      </c>
      <c r="F25" s="10" t="s">
        <v>1666</v>
      </c>
      <c r="G25" s="10" t="s">
        <v>376</v>
      </c>
      <c r="H25" s="11" t="s">
        <v>1633</v>
      </c>
    </row>
    <row r="26" spans="1:8" ht="64" x14ac:dyDescent="0.2">
      <c r="A26" s="9" t="s">
        <v>944</v>
      </c>
      <c r="B26" s="10" t="s">
        <v>1629</v>
      </c>
      <c r="C26" s="79" t="s">
        <v>1630</v>
      </c>
      <c r="D26" s="10" t="s">
        <v>1729</v>
      </c>
      <c r="E26" s="18">
        <v>44302</v>
      </c>
      <c r="F26" s="10" t="s">
        <v>1667</v>
      </c>
      <c r="G26" s="10" t="s">
        <v>376</v>
      </c>
      <c r="H26" s="11" t="s">
        <v>1633</v>
      </c>
    </row>
    <row r="27" spans="1:8" ht="64" x14ac:dyDescent="0.2">
      <c r="A27" s="9" t="s">
        <v>944</v>
      </c>
      <c r="B27" s="10" t="s">
        <v>1629</v>
      </c>
      <c r="C27" s="79" t="s">
        <v>1630</v>
      </c>
      <c r="D27" s="10" t="s">
        <v>1724</v>
      </c>
      <c r="E27" s="18">
        <v>44302</v>
      </c>
      <c r="F27" s="10" t="s">
        <v>1668</v>
      </c>
      <c r="G27" s="10" t="s">
        <v>376</v>
      </c>
      <c r="H27" s="11" t="s">
        <v>1633</v>
      </c>
    </row>
    <row r="28" spans="1:8" ht="64" x14ac:dyDescent="0.2">
      <c r="A28" s="9" t="s">
        <v>944</v>
      </c>
      <c r="B28" s="10" t="s">
        <v>1629</v>
      </c>
      <c r="C28" s="79" t="s">
        <v>1630</v>
      </c>
      <c r="D28" s="10" t="s">
        <v>1728</v>
      </c>
      <c r="E28" s="18">
        <v>44302</v>
      </c>
      <c r="F28" s="10" t="s">
        <v>1669</v>
      </c>
      <c r="G28" s="10" t="s">
        <v>376</v>
      </c>
      <c r="H28" s="11" t="s">
        <v>1633</v>
      </c>
    </row>
    <row r="29" spans="1:8" ht="80" x14ac:dyDescent="0.2">
      <c r="A29" s="9" t="s">
        <v>944</v>
      </c>
      <c r="B29" s="10" t="s">
        <v>1629</v>
      </c>
      <c r="C29" s="79" t="s">
        <v>1630</v>
      </c>
      <c r="D29" s="10" t="s">
        <v>1716</v>
      </c>
      <c r="E29" s="18">
        <v>44302</v>
      </c>
      <c r="F29" s="10" t="s">
        <v>1670</v>
      </c>
      <c r="G29" s="10" t="s">
        <v>376</v>
      </c>
      <c r="H29" s="11" t="s">
        <v>1633</v>
      </c>
    </row>
    <row r="30" spans="1:8" ht="64" x14ac:dyDescent="0.2">
      <c r="A30" s="9" t="s">
        <v>944</v>
      </c>
      <c r="B30" s="10" t="s">
        <v>1629</v>
      </c>
      <c r="C30" s="79" t="s">
        <v>1630</v>
      </c>
      <c r="D30" s="10" t="s">
        <v>1711</v>
      </c>
      <c r="E30" s="18">
        <v>44302</v>
      </c>
      <c r="F30" s="10" t="s">
        <v>1671</v>
      </c>
      <c r="G30" s="10" t="s">
        <v>376</v>
      </c>
      <c r="H30" s="11" t="s">
        <v>1633</v>
      </c>
    </row>
    <row r="31" spans="1:8" ht="64" x14ac:dyDescent="0.2">
      <c r="A31" s="9" t="s">
        <v>944</v>
      </c>
      <c r="B31" s="10" t="s">
        <v>1629</v>
      </c>
      <c r="C31" s="79" t="s">
        <v>1630</v>
      </c>
      <c r="D31" s="10" t="s">
        <v>1720</v>
      </c>
      <c r="E31" s="18">
        <v>44302</v>
      </c>
      <c r="F31" s="10" t="s">
        <v>1672</v>
      </c>
      <c r="G31" s="10" t="s">
        <v>376</v>
      </c>
      <c r="H31" s="11" t="s">
        <v>1633</v>
      </c>
    </row>
    <row r="32" spans="1:8" ht="80" x14ac:dyDescent="0.2">
      <c r="A32" s="9" t="s">
        <v>944</v>
      </c>
      <c r="B32" s="10" t="s">
        <v>1629</v>
      </c>
      <c r="C32" s="79" t="s">
        <v>1630</v>
      </c>
      <c r="D32" s="10" t="s">
        <v>1717</v>
      </c>
      <c r="E32" s="18">
        <v>44302</v>
      </c>
      <c r="F32" s="10" t="s">
        <v>1673</v>
      </c>
      <c r="G32" s="10" t="s">
        <v>376</v>
      </c>
      <c r="H32" s="11" t="s">
        <v>1633</v>
      </c>
    </row>
    <row r="33" spans="1:8" ht="64" x14ac:dyDescent="0.2">
      <c r="A33" s="9" t="s">
        <v>944</v>
      </c>
      <c r="B33" s="10" t="s">
        <v>1629</v>
      </c>
      <c r="C33" s="79" t="s">
        <v>1630</v>
      </c>
      <c r="D33" s="10" t="s">
        <v>1725</v>
      </c>
      <c r="E33" s="18">
        <v>44302</v>
      </c>
      <c r="F33" s="10" t="s">
        <v>1674</v>
      </c>
      <c r="G33" s="10" t="s">
        <v>376</v>
      </c>
      <c r="H33" s="11" t="s">
        <v>1633</v>
      </c>
    </row>
    <row r="34" spans="1:8" ht="64" x14ac:dyDescent="0.2">
      <c r="A34" s="9" t="s">
        <v>944</v>
      </c>
      <c r="B34" s="10" t="s">
        <v>1629</v>
      </c>
      <c r="C34" s="79" t="s">
        <v>1630</v>
      </c>
      <c r="D34" s="10" t="s">
        <v>1721</v>
      </c>
      <c r="E34" s="18">
        <v>44302</v>
      </c>
      <c r="F34" s="10" t="s">
        <v>1675</v>
      </c>
      <c r="G34" s="10" t="s">
        <v>376</v>
      </c>
      <c r="H34" s="11" t="s">
        <v>1633</v>
      </c>
    </row>
    <row r="35" spans="1:8" ht="96" x14ac:dyDescent="0.2">
      <c r="A35" s="9" t="s">
        <v>944</v>
      </c>
      <c r="B35" s="10" t="s">
        <v>1629</v>
      </c>
      <c r="C35" s="79" t="s">
        <v>1630</v>
      </c>
      <c r="D35" s="10" t="s">
        <v>1722</v>
      </c>
      <c r="E35" s="18">
        <v>44302</v>
      </c>
      <c r="F35" s="10" t="s">
        <v>1676</v>
      </c>
      <c r="G35" s="10" t="s">
        <v>376</v>
      </c>
      <c r="H35" s="11" t="s">
        <v>1633</v>
      </c>
    </row>
    <row r="36" spans="1:8" ht="64" x14ac:dyDescent="0.2">
      <c r="A36" s="9" t="s">
        <v>944</v>
      </c>
      <c r="B36" s="10" t="s">
        <v>1629</v>
      </c>
      <c r="C36" s="79" t="s">
        <v>1630</v>
      </c>
      <c r="D36" s="10" t="s">
        <v>1730</v>
      </c>
      <c r="E36" s="18">
        <v>44302</v>
      </c>
      <c r="F36" s="10" t="s">
        <v>1677</v>
      </c>
      <c r="G36" s="10" t="s">
        <v>376</v>
      </c>
      <c r="H36" s="11" t="s">
        <v>1633</v>
      </c>
    </row>
    <row r="37" spans="1:8" ht="64" x14ac:dyDescent="0.2">
      <c r="A37" s="9" t="s">
        <v>944</v>
      </c>
      <c r="B37" s="10" t="s">
        <v>1629</v>
      </c>
      <c r="C37" s="79" t="s">
        <v>1630</v>
      </c>
      <c r="D37" s="10" t="s">
        <v>1712</v>
      </c>
      <c r="E37" s="18">
        <v>44302</v>
      </c>
      <c r="F37" s="10" t="s">
        <v>1678</v>
      </c>
      <c r="G37" s="10" t="s">
        <v>376</v>
      </c>
      <c r="H37" s="11" t="s">
        <v>1633</v>
      </c>
    </row>
    <row r="38" spans="1:8" ht="64" x14ac:dyDescent="0.2">
      <c r="A38" s="9" t="s">
        <v>944</v>
      </c>
      <c r="B38" s="10" t="s">
        <v>1629</v>
      </c>
      <c r="C38" s="79" t="s">
        <v>1630</v>
      </c>
      <c r="D38" s="10" t="s">
        <v>1731</v>
      </c>
      <c r="E38" s="18">
        <v>44302</v>
      </c>
      <c r="F38" s="10" t="s">
        <v>1679</v>
      </c>
      <c r="G38" s="10" t="s">
        <v>376</v>
      </c>
      <c r="H38" s="11" t="s">
        <v>1633</v>
      </c>
    </row>
    <row r="39" spans="1:8" ht="192" x14ac:dyDescent="0.2">
      <c r="A39" s="9" t="s">
        <v>944</v>
      </c>
      <c r="B39" s="10" t="s">
        <v>1629</v>
      </c>
      <c r="C39" s="79" t="s">
        <v>1630</v>
      </c>
      <c r="D39" s="10" t="s">
        <v>1631</v>
      </c>
      <c r="E39" s="18">
        <v>44302</v>
      </c>
      <c r="F39" s="10" t="s">
        <v>1632</v>
      </c>
      <c r="G39" s="10" t="s">
        <v>376</v>
      </c>
      <c r="H39" s="11" t="s">
        <v>1633</v>
      </c>
    </row>
    <row r="40" spans="1:8" ht="80" x14ac:dyDescent="0.2">
      <c r="A40" s="9" t="s">
        <v>944</v>
      </c>
      <c r="B40" s="10" t="s">
        <v>1629</v>
      </c>
      <c r="C40" s="79" t="s">
        <v>1630</v>
      </c>
      <c r="D40" s="10" t="s">
        <v>1634</v>
      </c>
      <c r="E40" s="18">
        <v>44302</v>
      </c>
      <c r="F40" s="10" t="s">
        <v>1635</v>
      </c>
      <c r="G40" s="10" t="s">
        <v>376</v>
      </c>
      <c r="H40" s="11" t="s">
        <v>1633</v>
      </c>
    </row>
    <row r="41" spans="1:8" ht="112" x14ac:dyDescent="0.2">
      <c r="A41" s="9" t="s">
        <v>944</v>
      </c>
      <c r="B41" s="10" t="s">
        <v>1629</v>
      </c>
      <c r="C41" s="79" t="s">
        <v>1630</v>
      </c>
      <c r="D41" s="10" t="s">
        <v>1636</v>
      </c>
      <c r="E41" s="18">
        <v>44302</v>
      </c>
      <c r="F41" s="10" t="s">
        <v>1637</v>
      </c>
      <c r="G41" s="10" t="s">
        <v>376</v>
      </c>
      <c r="H41" s="11" t="s">
        <v>1633</v>
      </c>
    </row>
    <row r="42" spans="1:8" ht="64" x14ac:dyDescent="0.2">
      <c r="A42" s="9" t="s">
        <v>944</v>
      </c>
      <c r="B42" s="10" t="s">
        <v>1629</v>
      </c>
      <c r="C42" s="79" t="s">
        <v>1630</v>
      </c>
      <c r="D42" s="10" t="s">
        <v>1638</v>
      </c>
      <c r="E42" s="18">
        <v>44302</v>
      </c>
      <c r="F42" s="10" t="s">
        <v>1639</v>
      </c>
      <c r="G42" s="10" t="s">
        <v>376</v>
      </c>
      <c r="H42" s="11" t="s">
        <v>1633</v>
      </c>
    </row>
    <row r="43" spans="1:8" ht="64" x14ac:dyDescent="0.2">
      <c r="A43" s="9" t="s">
        <v>944</v>
      </c>
      <c r="B43" s="10" t="s">
        <v>1629</v>
      </c>
      <c r="C43" s="79" t="s">
        <v>1630</v>
      </c>
      <c r="D43" s="10" t="s">
        <v>1640</v>
      </c>
      <c r="E43" s="18">
        <v>44302</v>
      </c>
      <c r="F43" s="10" t="s">
        <v>1641</v>
      </c>
      <c r="G43" s="10" t="s">
        <v>376</v>
      </c>
      <c r="H43" s="11" t="s">
        <v>1633</v>
      </c>
    </row>
    <row r="44" spans="1:8" ht="64" x14ac:dyDescent="0.2">
      <c r="A44" s="9" t="s">
        <v>944</v>
      </c>
      <c r="B44" s="10" t="s">
        <v>1629</v>
      </c>
      <c r="C44" s="79" t="s">
        <v>1630</v>
      </c>
      <c r="D44" s="10" t="s">
        <v>1642</v>
      </c>
      <c r="E44" s="18">
        <v>44302</v>
      </c>
      <c r="F44" s="10" t="s">
        <v>1643</v>
      </c>
      <c r="G44" s="10" t="s">
        <v>376</v>
      </c>
      <c r="H44" s="11" t="s">
        <v>1633</v>
      </c>
    </row>
    <row r="45" spans="1:8" ht="64" x14ac:dyDescent="0.2">
      <c r="A45" s="9" t="s">
        <v>944</v>
      </c>
      <c r="B45" s="10" t="s">
        <v>1629</v>
      </c>
      <c r="C45" s="79" t="s">
        <v>1630</v>
      </c>
      <c r="D45" s="10" t="s">
        <v>1644</v>
      </c>
      <c r="E45" s="18">
        <v>44302</v>
      </c>
      <c r="F45" s="10" t="s">
        <v>1645</v>
      </c>
      <c r="G45" s="10" t="s">
        <v>376</v>
      </c>
      <c r="H45" s="11" t="s">
        <v>1633</v>
      </c>
    </row>
    <row r="46" spans="1:8" ht="64" x14ac:dyDescent="0.2">
      <c r="A46" s="9" t="s">
        <v>944</v>
      </c>
      <c r="B46" s="10" t="s">
        <v>1629</v>
      </c>
      <c r="C46" s="79" t="s">
        <v>1630</v>
      </c>
      <c r="D46" s="10" t="s">
        <v>1646</v>
      </c>
      <c r="E46" s="18">
        <v>44302</v>
      </c>
      <c r="F46" s="10" t="s">
        <v>1647</v>
      </c>
      <c r="G46" s="10" t="s">
        <v>376</v>
      </c>
      <c r="H46" s="11" t="s">
        <v>1633</v>
      </c>
    </row>
    <row r="47" spans="1:8" ht="80" x14ac:dyDescent="0.2">
      <c r="A47" s="9" t="s">
        <v>77</v>
      </c>
      <c r="B47" s="10" t="s">
        <v>1171</v>
      </c>
      <c r="C47" s="79" t="s">
        <v>1172</v>
      </c>
      <c r="D47" s="10" t="s">
        <v>1173</v>
      </c>
      <c r="E47" s="18">
        <v>44277</v>
      </c>
      <c r="F47" s="10" t="s">
        <v>1174</v>
      </c>
      <c r="G47" s="10" t="s">
        <v>840</v>
      </c>
      <c r="H47" s="11" t="s">
        <v>1175</v>
      </c>
    </row>
    <row r="48" spans="1:8" ht="128" x14ac:dyDescent="0.2">
      <c r="A48" s="9" t="s">
        <v>77</v>
      </c>
      <c r="B48" s="10" t="s">
        <v>1176</v>
      </c>
      <c r="C48" s="79" t="s">
        <v>1177</v>
      </c>
      <c r="D48" s="10" t="s">
        <v>1178</v>
      </c>
      <c r="E48" s="18">
        <v>44274</v>
      </c>
      <c r="F48" s="10" t="s">
        <v>1179</v>
      </c>
      <c r="G48" s="10" t="s">
        <v>840</v>
      </c>
      <c r="H48" s="11" t="s">
        <v>1680</v>
      </c>
    </row>
    <row r="49" spans="1:8" ht="64" x14ac:dyDescent="0.2">
      <c r="A49" s="9" t="s">
        <v>1180</v>
      </c>
      <c r="B49" s="10" t="s">
        <v>1181</v>
      </c>
      <c r="C49" s="79" t="s">
        <v>1182</v>
      </c>
      <c r="D49" s="10" t="s">
        <v>1183</v>
      </c>
      <c r="E49" s="18">
        <v>44239</v>
      </c>
      <c r="F49" s="10" t="s">
        <v>1184</v>
      </c>
      <c r="G49" s="10" t="s">
        <v>377</v>
      </c>
      <c r="H49" s="11" t="s">
        <v>1185</v>
      </c>
    </row>
    <row r="50" spans="1:8" ht="96" x14ac:dyDescent="0.2">
      <c r="A50" s="9" t="s">
        <v>1180</v>
      </c>
      <c r="B50" s="10" t="s">
        <v>1181</v>
      </c>
      <c r="C50" s="79" t="s">
        <v>1182</v>
      </c>
      <c r="D50" s="10" t="s">
        <v>1186</v>
      </c>
      <c r="E50" s="18">
        <v>44239</v>
      </c>
      <c r="F50" s="10" t="s">
        <v>1187</v>
      </c>
      <c r="G50" s="10" t="s">
        <v>377</v>
      </c>
      <c r="H50" s="11" t="s">
        <v>1188</v>
      </c>
    </row>
    <row r="51" spans="1:8" ht="64" x14ac:dyDescent="0.2">
      <c r="A51" s="9" t="s">
        <v>1180</v>
      </c>
      <c r="B51" s="10" t="s">
        <v>1181</v>
      </c>
      <c r="C51" s="79" t="s">
        <v>1182</v>
      </c>
      <c r="D51" s="10" t="s">
        <v>1189</v>
      </c>
      <c r="E51" s="18">
        <v>44239</v>
      </c>
      <c r="F51" s="10" t="s">
        <v>1190</v>
      </c>
      <c r="G51" s="10" t="s">
        <v>377</v>
      </c>
      <c r="H51" s="11" t="s">
        <v>1191</v>
      </c>
    </row>
    <row r="52" spans="1:8" ht="64" x14ac:dyDescent="0.2">
      <c r="A52" s="9" t="s">
        <v>1180</v>
      </c>
      <c r="B52" s="10" t="s">
        <v>1181</v>
      </c>
      <c r="C52" s="79" t="s">
        <v>1182</v>
      </c>
      <c r="D52" s="10" t="s">
        <v>1192</v>
      </c>
      <c r="E52" s="18">
        <v>44239</v>
      </c>
      <c r="F52" s="10" t="s">
        <v>1193</v>
      </c>
      <c r="G52" s="10" t="s">
        <v>377</v>
      </c>
      <c r="H52" s="11" t="s">
        <v>1194</v>
      </c>
    </row>
    <row r="53" spans="1:8" ht="128" x14ac:dyDescent="0.2">
      <c r="A53" s="9" t="s">
        <v>77</v>
      </c>
      <c r="B53" s="10" t="s">
        <v>1151</v>
      </c>
      <c r="C53" s="79" t="s">
        <v>1152</v>
      </c>
      <c r="D53" s="10" t="s">
        <v>1153</v>
      </c>
      <c r="E53" s="18">
        <v>44238</v>
      </c>
      <c r="F53" s="10" t="s">
        <v>1154</v>
      </c>
      <c r="G53" s="10" t="s">
        <v>377</v>
      </c>
      <c r="H53" s="11" t="s">
        <v>1155</v>
      </c>
    </row>
    <row r="54" spans="1:8" ht="64" x14ac:dyDescent="0.2">
      <c r="A54" s="9" t="s">
        <v>77</v>
      </c>
      <c r="B54" s="10" t="s">
        <v>1151</v>
      </c>
      <c r="C54" s="79" t="s">
        <v>1152</v>
      </c>
      <c r="D54" s="10" t="s">
        <v>1156</v>
      </c>
      <c r="E54" s="18">
        <v>44238</v>
      </c>
      <c r="F54" s="10" t="s">
        <v>1157</v>
      </c>
      <c r="G54" s="10" t="s">
        <v>377</v>
      </c>
      <c r="H54" s="11" t="s">
        <v>1155</v>
      </c>
    </row>
    <row r="55" spans="1:8" ht="80" x14ac:dyDescent="0.2">
      <c r="A55" s="9" t="s">
        <v>77</v>
      </c>
      <c r="B55" s="10" t="s">
        <v>1151</v>
      </c>
      <c r="C55" s="79" t="s">
        <v>1152</v>
      </c>
      <c r="D55" s="10" t="s">
        <v>1158</v>
      </c>
      <c r="E55" s="18">
        <v>44238</v>
      </c>
      <c r="F55" s="10" t="s">
        <v>1159</v>
      </c>
      <c r="G55" s="10" t="s">
        <v>377</v>
      </c>
      <c r="H55" s="11" t="s">
        <v>1155</v>
      </c>
    </row>
    <row r="56" spans="1:8" ht="80" x14ac:dyDescent="0.2">
      <c r="A56" s="9" t="s">
        <v>77</v>
      </c>
      <c r="B56" s="10" t="s">
        <v>1151</v>
      </c>
      <c r="C56" s="79" t="s">
        <v>1152</v>
      </c>
      <c r="D56" s="10" t="s">
        <v>1160</v>
      </c>
      <c r="E56" s="18">
        <v>44238</v>
      </c>
      <c r="F56" s="10" t="s">
        <v>1161</v>
      </c>
      <c r="G56" s="10" t="s">
        <v>377</v>
      </c>
      <c r="H56" s="11" t="s">
        <v>1155</v>
      </c>
    </row>
    <row r="57" spans="1:8" ht="64" x14ac:dyDescent="0.2">
      <c r="A57" s="9" t="s">
        <v>77</v>
      </c>
      <c r="B57" s="10" t="s">
        <v>1151</v>
      </c>
      <c r="C57" s="79" t="s">
        <v>1152</v>
      </c>
      <c r="D57" s="10" t="s">
        <v>1162</v>
      </c>
      <c r="E57" s="18">
        <v>44238</v>
      </c>
      <c r="F57" s="10" t="s">
        <v>1163</v>
      </c>
      <c r="G57" s="10" t="s">
        <v>377</v>
      </c>
      <c r="H57" s="11" t="s">
        <v>1155</v>
      </c>
    </row>
    <row r="58" spans="1:8" ht="48" x14ac:dyDescent="0.2">
      <c r="A58" s="9" t="s">
        <v>77</v>
      </c>
      <c r="B58" s="10" t="s">
        <v>1151</v>
      </c>
      <c r="C58" s="79" t="s">
        <v>1152</v>
      </c>
      <c r="D58" s="10" t="s">
        <v>1164</v>
      </c>
      <c r="E58" s="18">
        <v>44238</v>
      </c>
      <c r="F58" s="10" t="s">
        <v>1165</v>
      </c>
      <c r="G58" s="10" t="s">
        <v>377</v>
      </c>
      <c r="H58" s="11" t="s">
        <v>1155</v>
      </c>
    </row>
    <row r="59" spans="1:8" ht="48" x14ac:dyDescent="0.2">
      <c r="A59" s="9" t="s">
        <v>77</v>
      </c>
      <c r="B59" s="10" t="s">
        <v>1151</v>
      </c>
      <c r="C59" s="79" t="s">
        <v>1152</v>
      </c>
      <c r="D59" s="10" t="s">
        <v>1166</v>
      </c>
      <c r="E59" s="18">
        <v>44238</v>
      </c>
      <c r="F59" s="10" t="s">
        <v>1167</v>
      </c>
      <c r="G59" s="10" t="s">
        <v>377</v>
      </c>
      <c r="H59" s="11" t="s">
        <v>1155</v>
      </c>
    </row>
    <row r="60" spans="1:8" ht="96" x14ac:dyDescent="0.2">
      <c r="A60" s="9" t="s">
        <v>1180</v>
      </c>
      <c r="B60" s="10" t="s">
        <v>1195</v>
      </c>
      <c r="C60" s="79" t="s">
        <v>1196</v>
      </c>
      <c r="D60" s="10" t="s">
        <v>1197</v>
      </c>
      <c r="E60" s="18">
        <v>44231</v>
      </c>
      <c r="F60" s="10" t="s">
        <v>1198</v>
      </c>
      <c r="G60" s="10" t="s">
        <v>377</v>
      </c>
      <c r="H60" s="11" t="s">
        <v>1732</v>
      </c>
    </row>
    <row r="61" spans="1:8" ht="96" x14ac:dyDescent="0.2">
      <c r="A61" s="9" t="s">
        <v>1180</v>
      </c>
      <c r="B61" s="10" t="s">
        <v>1195</v>
      </c>
      <c r="C61" s="79" t="s">
        <v>1196</v>
      </c>
      <c r="D61" s="10" t="s">
        <v>1199</v>
      </c>
      <c r="E61" s="18">
        <v>44231</v>
      </c>
      <c r="F61" s="10" t="s">
        <v>1200</v>
      </c>
      <c r="G61" s="10" t="s">
        <v>377</v>
      </c>
      <c r="H61" s="11" t="s">
        <v>1732</v>
      </c>
    </row>
    <row r="62" spans="1:8" ht="96" x14ac:dyDescent="0.2">
      <c r="A62" s="9" t="s">
        <v>1180</v>
      </c>
      <c r="B62" s="10" t="s">
        <v>1195</v>
      </c>
      <c r="C62" s="79" t="s">
        <v>1196</v>
      </c>
      <c r="D62" s="10" t="s">
        <v>1201</v>
      </c>
      <c r="E62" s="18">
        <v>44231</v>
      </c>
      <c r="F62" s="10" t="s">
        <v>1202</v>
      </c>
      <c r="G62" s="10" t="s">
        <v>377</v>
      </c>
      <c r="H62" s="11" t="s">
        <v>1732</v>
      </c>
    </row>
    <row r="63" spans="1:8" ht="48" x14ac:dyDescent="0.2">
      <c r="A63" s="9" t="s">
        <v>1180</v>
      </c>
      <c r="B63" s="10" t="s">
        <v>1195</v>
      </c>
      <c r="C63" s="79" t="s">
        <v>1196</v>
      </c>
      <c r="D63" s="10" t="s">
        <v>1205</v>
      </c>
      <c r="E63" s="18">
        <v>44231</v>
      </c>
      <c r="F63" s="10" t="s">
        <v>1206</v>
      </c>
      <c r="G63" s="10" t="s">
        <v>377</v>
      </c>
      <c r="H63" s="11" t="s">
        <v>1734</v>
      </c>
    </row>
    <row r="64" spans="1:8" ht="96" x14ac:dyDescent="0.2">
      <c r="A64" s="9" t="s">
        <v>1180</v>
      </c>
      <c r="B64" s="10" t="s">
        <v>1195</v>
      </c>
      <c r="C64" s="79" t="s">
        <v>1196</v>
      </c>
      <c r="D64" s="10" t="s">
        <v>1203</v>
      </c>
      <c r="E64" s="18">
        <v>44231</v>
      </c>
      <c r="F64" s="10" t="s">
        <v>1204</v>
      </c>
      <c r="G64" s="10" t="s">
        <v>382</v>
      </c>
      <c r="H64" s="11" t="s">
        <v>1733</v>
      </c>
    </row>
    <row r="65" spans="1:8" ht="128" x14ac:dyDescent="0.2">
      <c r="A65" s="9" t="s">
        <v>1</v>
      </c>
      <c r="B65" s="10" t="s">
        <v>1138</v>
      </c>
      <c r="C65" s="79" t="s">
        <v>1139</v>
      </c>
      <c r="D65" s="10" t="s">
        <v>1140</v>
      </c>
      <c r="E65" s="18">
        <v>44181</v>
      </c>
      <c r="F65" s="10" t="s">
        <v>1141</v>
      </c>
      <c r="G65" s="10" t="s">
        <v>840</v>
      </c>
      <c r="H65" s="11" t="s">
        <v>1142</v>
      </c>
    </row>
    <row r="66" spans="1:8" ht="80" x14ac:dyDescent="0.2">
      <c r="A66" s="9" t="s">
        <v>1</v>
      </c>
      <c r="B66" s="10" t="s">
        <v>1133</v>
      </c>
      <c r="C66" s="79" t="s">
        <v>1134</v>
      </c>
      <c r="D66" s="10" t="s">
        <v>1135</v>
      </c>
      <c r="E66" s="18">
        <v>44167</v>
      </c>
      <c r="F66" s="10" t="s">
        <v>1136</v>
      </c>
      <c r="G66" s="10" t="s">
        <v>840</v>
      </c>
      <c r="H66" s="11" t="s">
        <v>1137</v>
      </c>
    </row>
    <row r="67" spans="1:8" ht="96" x14ac:dyDescent="0.2">
      <c r="A67" s="9" t="s">
        <v>1</v>
      </c>
      <c r="B67" s="10" t="s">
        <v>1128</v>
      </c>
      <c r="C67" s="79" t="s">
        <v>1129</v>
      </c>
      <c r="D67" s="10" t="s">
        <v>1130</v>
      </c>
      <c r="E67" s="18">
        <v>44160</v>
      </c>
      <c r="F67" s="10" t="s">
        <v>1131</v>
      </c>
      <c r="G67" s="10" t="s">
        <v>840</v>
      </c>
      <c r="H67" s="11" t="s">
        <v>1132</v>
      </c>
    </row>
    <row r="68" spans="1:8" ht="64" x14ac:dyDescent="0.2">
      <c r="A68" s="9" t="s">
        <v>77</v>
      </c>
      <c r="B68" s="10" t="s">
        <v>940</v>
      </c>
      <c r="C68" s="79" t="s">
        <v>941</v>
      </c>
      <c r="D68" s="10" t="s">
        <v>934</v>
      </c>
      <c r="E68" s="18">
        <v>44092</v>
      </c>
      <c r="F68" s="10" t="s">
        <v>935</v>
      </c>
      <c r="G68" s="10" t="s">
        <v>382</v>
      </c>
      <c r="H68" s="11" t="s">
        <v>1681</v>
      </c>
    </row>
    <row r="69" spans="1:8" ht="96" x14ac:dyDescent="0.2">
      <c r="A69" s="9" t="s">
        <v>1</v>
      </c>
      <c r="B69" s="10" t="s">
        <v>942</v>
      </c>
      <c r="C69" s="79" t="s">
        <v>943</v>
      </c>
      <c r="D69" s="10" t="s">
        <v>936</v>
      </c>
      <c r="E69" s="18">
        <v>44082</v>
      </c>
      <c r="F69" s="10" t="s">
        <v>839</v>
      </c>
      <c r="G69" s="10" t="s">
        <v>840</v>
      </c>
      <c r="H69" s="11" t="s">
        <v>937</v>
      </c>
    </row>
    <row r="70" spans="1:8" ht="64" x14ac:dyDescent="0.2">
      <c r="A70" s="9" t="s">
        <v>1</v>
      </c>
      <c r="B70" s="10" t="s">
        <v>920</v>
      </c>
      <c r="C70" s="79" t="s">
        <v>921</v>
      </c>
      <c r="D70" s="10" t="s">
        <v>922</v>
      </c>
      <c r="E70" s="18">
        <v>43999</v>
      </c>
      <c r="F70" s="10" t="s">
        <v>923</v>
      </c>
      <c r="G70" s="10" t="s">
        <v>840</v>
      </c>
      <c r="H70" s="11" t="s">
        <v>924</v>
      </c>
    </row>
    <row r="71" spans="1:8" ht="208" x14ac:dyDescent="0.2">
      <c r="A71" s="9" t="s">
        <v>1</v>
      </c>
      <c r="B71" s="10" t="s">
        <v>925</v>
      </c>
      <c r="C71" s="79" t="s">
        <v>926</v>
      </c>
      <c r="D71" s="10" t="s">
        <v>927</v>
      </c>
      <c r="E71" s="18">
        <v>43984</v>
      </c>
      <c r="F71" s="10" t="s">
        <v>928</v>
      </c>
      <c r="G71" s="10" t="s">
        <v>840</v>
      </c>
      <c r="H71" s="11" t="s">
        <v>929</v>
      </c>
    </row>
    <row r="72" spans="1:8" ht="160" x14ac:dyDescent="0.2">
      <c r="A72" s="9" t="s">
        <v>1</v>
      </c>
      <c r="B72" s="10" t="s">
        <v>911</v>
      </c>
      <c r="C72" s="79" t="s">
        <v>912</v>
      </c>
      <c r="D72" s="10" t="s">
        <v>913</v>
      </c>
      <c r="E72" s="18">
        <v>43964</v>
      </c>
      <c r="F72" s="10" t="s">
        <v>914</v>
      </c>
      <c r="G72" s="10" t="s">
        <v>840</v>
      </c>
      <c r="H72" s="11" t="s">
        <v>915</v>
      </c>
    </row>
    <row r="73" spans="1:8" ht="80" x14ac:dyDescent="0.2">
      <c r="A73" s="9" t="s">
        <v>77</v>
      </c>
      <c r="B73" s="10" t="s">
        <v>916</v>
      </c>
      <c r="C73" s="79" t="s">
        <v>917</v>
      </c>
      <c r="D73" s="10" t="s">
        <v>918</v>
      </c>
      <c r="E73" s="18">
        <v>43955</v>
      </c>
      <c r="F73" s="10" t="s">
        <v>919</v>
      </c>
      <c r="G73" s="10" t="s">
        <v>840</v>
      </c>
      <c r="H73" s="11" t="s">
        <v>930</v>
      </c>
    </row>
    <row r="74" spans="1:8" ht="144" x14ac:dyDescent="0.2">
      <c r="A74" s="9" t="s">
        <v>1</v>
      </c>
      <c r="B74" s="10" t="s">
        <v>907</v>
      </c>
      <c r="C74" s="79" t="s">
        <v>908</v>
      </c>
      <c r="D74" s="10" t="s">
        <v>909</v>
      </c>
      <c r="E74" s="18">
        <v>43935</v>
      </c>
      <c r="F74" s="10" t="s">
        <v>910</v>
      </c>
      <c r="G74" s="10" t="s">
        <v>382</v>
      </c>
      <c r="H74" s="11" t="s">
        <v>1207</v>
      </c>
    </row>
    <row r="75" spans="1:8" ht="192" x14ac:dyDescent="0.2">
      <c r="A75" s="9" t="s">
        <v>77</v>
      </c>
      <c r="B75" s="10" t="s">
        <v>874</v>
      </c>
      <c r="C75" s="79" t="s">
        <v>875</v>
      </c>
      <c r="D75" s="10" t="s">
        <v>876</v>
      </c>
      <c r="E75" s="18">
        <v>43909</v>
      </c>
      <c r="F75" s="10" t="s">
        <v>877</v>
      </c>
      <c r="G75" s="10" t="s">
        <v>840</v>
      </c>
      <c r="H75" s="11" t="s">
        <v>878</v>
      </c>
    </row>
    <row r="76" spans="1:8" ht="208" x14ac:dyDescent="0.2">
      <c r="A76" s="9" t="s">
        <v>1</v>
      </c>
      <c r="B76" s="10" t="s">
        <v>879</v>
      </c>
      <c r="C76" s="79" t="s">
        <v>880</v>
      </c>
      <c r="D76" s="10" t="s">
        <v>881</v>
      </c>
      <c r="E76" s="18">
        <v>43902</v>
      </c>
      <c r="F76" s="10" t="s">
        <v>882</v>
      </c>
      <c r="G76" s="10" t="s">
        <v>840</v>
      </c>
      <c r="H76" s="11" t="s">
        <v>883</v>
      </c>
    </row>
    <row r="77" spans="1:8" ht="192" x14ac:dyDescent="0.2">
      <c r="A77" s="9" t="s">
        <v>1</v>
      </c>
      <c r="B77" s="10" t="s">
        <v>884</v>
      </c>
      <c r="C77" s="79" t="s">
        <v>885</v>
      </c>
      <c r="D77" s="10" t="s">
        <v>886</v>
      </c>
      <c r="E77" s="18">
        <v>43902</v>
      </c>
      <c r="F77" s="10" t="s">
        <v>887</v>
      </c>
      <c r="G77" s="10" t="s">
        <v>840</v>
      </c>
      <c r="H77" s="11" t="s">
        <v>888</v>
      </c>
    </row>
    <row r="78" spans="1:8" ht="96" x14ac:dyDescent="0.2">
      <c r="A78" s="9" t="s">
        <v>1</v>
      </c>
      <c r="B78" s="10" t="s">
        <v>889</v>
      </c>
      <c r="C78" s="79" t="s">
        <v>890</v>
      </c>
      <c r="D78" s="10" t="s">
        <v>891</v>
      </c>
      <c r="E78" s="18">
        <v>43902</v>
      </c>
      <c r="F78" s="10" t="s">
        <v>892</v>
      </c>
      <c r="G78" s="10" t="s">
        <v>840</v>
      </c>
      <c r="H78" s="11" t="s">
        <v>893</v>
      </c>
    </row>
    <row r="79" spans="1:8" ht="144" x14ac:dyDescent="0.2">
      <c r="A79" s="9" t="s">
        <v>77</v>
      </c>
      <c r="B79" s="10" t="s">
        <v>894</v>
      </c>
      <c r="C79" s="79" t="s">
        <v>895</v>
      </c>
      <c r="D79" s="10" t="s">
        <v>896</v>
      </c>
      <c r="E79" s="18">
        <v>43902</v>
      </c>
      <c r="F79" s="10" t="s">
        <v>897</v>
      </c>
      <c r="G79" s="10" t="s">
        <v>840</v>
      </c>
      <c r="H79" s="11" t="s">
        <v>898</v>
      </c>
    </row>
    <row r="80" spans="1:8" ht="128" x14ac:dyDescent="0.2">
      <c r="A80" s="9" t="s">
        <v>1</v>
      </c>
      <c r="B80" s="10" t="s">
        <v>899</v>
      </c>
      <c r="C80" s="79" t="s">
        <v>900</v>
      </c>
      <c r="D80" s="10" t="s">
        <v>901</v>
      </c>
      <c r="E80" s="18">
        <v>43902</v>
      </c>
      <c r="F80" s="10" t="s">
        <v>902</v>
      </c>
      <c r="G80" s="10" t="s">
        <v>384</v>
      </c>
      <c r="H80" s="11" t="s">
        <v>1208</v>
      </c>
    </row>
    <row r="81" spans="1:8" ht="224" x14ac:dyDescent="0.2">
      <c r="A81" s="9" t="s">
        <v>1</v>
      </c>
      <c r="B81" s="10" t="s">
        <v>899</v>
      </c>
      <c r="C81" s="79" t="s">
        <v>900</v>
      </c>
      <c r="D81" s="10" t="s">
        <v>903</v>
      </c>
      <c r="E81" s="18">
        <v>43902</v>
      </c>
      <c r="F81" s="10" t="s">
        <v>904</v>
      </c>
      <c r="G81" s="10" t="s">
        <v>384</v>
      </c>
      <c r="H81" s="11" t="s">
        <v>1209</v>
      </c>
    </row>
    <row r="82" spans="1:8" ht="208" x14ac:dyDescent="0.2">
      <c r="A82" s="9" t="s">
        <v>1</v>
      </c>
      <c r="B82" s="10" t="s">
        <v>899</v>
      </c>
      <c r="C82" s="79" t="s">
        <v>900</v>
      </c>
      <c r="D82" s="10" t="s">
        <v>905</v>
      </c>
      <c r="E82" s="18">
        <v>43902</v>
      </c>
      <c r="F82" s="10" t="s">
        <v>906</v>
      </c>
      <c r="G82" s="10" t="s">
        <v>386</v>
      </c>
      <c r="H82" s="11" t="s">
        <v>1210</v>
      </c>
    </row>
    <row r="83" spans="1:8" ht="144" x14ac:dyDescent="0.2">
      <c r="A83" s="9" t="s">
        <v>77</v>
      </c>
      <c r="B83" s="10" t="s">
        <v>868</v>
      </c>
      <c r="C83" s="79" t="s">
        <v>869</v>
      </c>
      <c r="D83" s="10" t="s">
        <v>870</v>
      </c>
      <c r="E83" s="18">
        <v>43875</v>
      </c>
      <c r="F83" s="10" t="s">
        <v>871</v>
      </c>
      <c r="G83" s="10" t="s">
        <v>386</v>
      </c>
      <c r="H83" s="11" t="s">
        <v>931</v>
      </c>
    </row>
    <row r="84" spans="1:8" ht="64" x14ac:dyDescent="0.2">
      <c r="A84" s="9" t="s">
        <v>944</v>
      </c>
      <c r="B84" s="10" t="s">
        <v>945</v>
      </c>
      <c r="C84" s="79" t="s">
        <v>946</v>
      </c>
      <c r="D84" s="10" t="s">
        <v>947</v>
      </c>
      <c r="E84" s="18">
        <v>43861</v>
      </c>
      <c r="F84" s="10" t="s">
        <v>948</v>
      </c>
      <c r="G84" s="10" t="s">
        <v>840</v>
      </c>
      <c r="H84" s="11" t="s">
        <v>949</v>
      </c>
    </row>
    <row r="85" spans="1:8" ht="64" x14ac:dyDescent="0.2">
      <c r="A85" s="9" t="s">
        <v>944</v>
      </c>
      <c r="B85" s="10" t="s">
        <v>945</v>
      </c>
      <c r="C85" s="79" t="s">
        <v>946</v>
      </c>
      <c r="D85" s="10" t="s">
        <v>950</v>
      </c>
      <c r="E85" s="18">
        <v>43861</v>
      </c>
      <c r="F85" s="10" t="s">
        <v>951</v>
      </c>
      <c r="G85" s="10" t="s">
        <v>840</v>
      </c>
      <c r="H85" s="11" t="s">
        <v>949</v>
      </c>
    </row>
    <row r="86" spans="1:8" ht="64" x14ac:dyDescent="0.2">
      <c r="A86" s="9" t="s">
        <v>944</v>
      </c>
      <c r="B86" s="10" t="s">
        <v>945</v>
      </c>
      <c r="C86" s="79" t="s">
        <v>946</v>
      </c>
      <c r="D86" s="10" t="s">
        <v>952</v>
      </c>
      <c r="E86" s="18">
        <v>43861</v>
      </c>
      <c r="F86" s="10" t="s">
        <v>953</v>
      </c>
      <c r="G86" s="10" t="s">
        <v>840</v>
      </c>
      <c r="H86" s="11" t="s">
        <v>949</v>
      </c>
    </row>
    <row r="87" spans="1:8" ht="64" x14ac:dyDescent="0.2">
      <c r="A87" s="9" t="s">
        <v>944</v>
      </c>
      <c r="B87" s="10" t="s">
        <v>945</v>
      </c>
      <c r="C87" s="79" t="s">
        <v>946</v>
      </c>
      <c r="D87" s="10" t="s">
        <v>954</v>
      </c>
      <c r="E87" s="18">
        <v>43861</v>
      </c>
      <c r="F87" s="10" t="s">
        <v>955</v>
      </c>
      <c r="G87" s="10" t="s">
        <v>840</v>
      </c>
      <c r="H87" s="11" t="s">
        <v>949</v>
      </c>
    </row>
    <row r="88" spans="1:8" ht="64" x14ac:dyDescent="0.2">
      <c r="A88" s="9" t="s">
        <v>944</v>
      </c>
      <c r="B88" s="10" t="s">
        <v>945</v>
      </c>
      <c r="C88" s="79" t="s">
        <v>946</v>
      </c>
      <c r="D88" s="10" t="s">
        <v>956</v>
      </c>
      <c r="E88" s="18">
        <v>43861</v>
      </c>
      <c r="F88" s="10" t="s">
        <v>957</v>
      </c>
      <c r="G88" s="10" t="s">
        <v>840</v>
      </c>
      <c r="H88" s="11" t="s">
        <v>949</v>
      </c>
    </row>
    <row r="89" spans="1:8" ht="64" x14ac:dyDescent="0.2">
      <c r="A89" s="9" t="s">
        <v>944</v>
      </c>
      <c r="B89" s="10" t="s">
        <v>945</v>
      </c>
      <c r="C89" s="79" t="s">
        <v>946</v>
      </c>
      <c r="D89" s="10" t="s">
        <v>958</v>
      </c>
      <c r="E89" s="18">
        <v>43861</v>
      </c>
      <c r="F89" s="10" t="s">
        <v>959</v>
      </c>
      <c r="G89" s="10" t="s">
        <v>840</v>
      </c>
      <c r="H89" s="11" t="s">
        <v>949</v>
      </c>
    </row>
    <row r="90" spans="1:8" ht="64" x14ac:dyDescent="0.2">
      <c r="A90" s="9" t="s">
        <v>944</v>
      </c>
      <c r="B90" s="10" t="s">
        <v>945</v>
      </c>
      <c r="C90" s="79" t="s">
        <v>946</v>
      </c>
      <c r="D90" s="10" t="s">
        <v>960</v>
      </c>
      <c r="E90" s="18">
        <v>43861</v>
      </c>
      <c r="F90" s="10" t="s">
        <v>961</v>
      </c>
      <c r="G90" s="10" t="s">
        <v>840</v>
      </c>
      <c r="H90" s="11" t="s">
        <v>949</v>
      </c>
    </row>
    <row r="91" spans="1:8" ht="80" x14ac:dyDescent="0.2">
      <c r="A91" s="9" t="s">
        <v>944</v>
      </c>
      <c r="B91" s="10" t="s">
        <v>945</v>
      </c>
      <c r="C91" s="79" t="s">
        <v>946</v>
      </c>
      <c r="D91" s="10" t="s">
        <v>962</v>
      </c>
      <c r="E91" s="18">
        <v>43861</v>
      </c>
      <c r="F91" s="10" t="s">
        <v>963</v>
      </c>
      <c r="G91" s="10" t="s">
        <v>840</v>
      </c>
      <c r="H91" s="11" t="s">
        <v>949</v>
      </c>
    </row>
    <row r="92" spans="1:8" ht="96" x14ac:dyDescent="0.2">
      <c r="A92" s="9" t="s">
        <v>1</v>
      </c>
      <c r="B92" s="10" t="s">
        <v>863</v>
      </c>
      <c r="C92" s="79" t="s">
        <v>864</v>
      </c>
      <c r="D92" s="10" t="s">
        <v>865</v>
      </c>
      <c r="E92" s="18">
        <v>43859</v>
      </c>
      <c r="F92" s="10" t="s">
        <v>866</v>
      </c>
      <c r="G92" s="10" t="s">
        <v>840</v>
      </c>
      <c r="H92" s="11" t="s">
        <v>867</v>
      </c>
    </row>
    <row r="93" spans="1:8" ht="144" x14ac:dyDescent="0.2">
      <c r="A93" s="9" t="s">
        <v>77</v>
      </c>
      <c r="B93" s="10" t="s">
        <v>858</v>
      </c>
      <c r="C93" s="79" t="s">
        <v>859</v>
      </c>
      <c r="D93" s="10" t="s">
        <v>860</v>
      </c>
      <c r="E93" s="18">
        <v>43859</v>
      </c>
      <c r="F93" s="10" t="s">
        <v>861</v>
      </c>
      <c r="G93" s="10" t="s">
        <v>840</v>
      </c>
      <c r="H93" s="11" t="s">
        <v>862</v>
      </c>
    </row>
    <row r="94" spans="1:8" ht="240" x14ac:dyDescent="0.2">
      <c r="A94" s="9" t="s">
        <v>944</v>
      </c>
      <c r="B94" s="10" t="s">
        <v>964</v>
      </c>
      <c r="C94" s="79" t="s">
        <v>965</v>
      </c>
      <c r="D94" s="10" t="s">
        <v>966</v>
      </c>
      <c r="E94" s="18">
        <v>43823</v>
      </c>
      <c r="F94" s="10" t="s">
        <v>967</v>
      </c>
      <c r="G94" s="10" t="s">
        <v>382</v>
      </c>
      <c r="H94" s="11" t="s">
        <v>968</v>
      </c>
    </row>
    <row r="95" spans="1:8" ht="240" x14ac:dyDescent="0.2">
      <c r="A95" s="9" t="s">
        <v>944</v>
      </c>
      <c r="B95" s="10" t="s">
        <v>964</v>
      </c>
      <c r="C95" s="79" t="s">
        <v>965</v>
      </c>
      <c r="D95" s="10" t="s">
        <v>969</v>
      </c>
      <c r="E95" s="18">
        <v>43823</v>
      </c>
      <c r="F95" s="10" t="s">
        <v>970</v>
      </c>
      <c r="G95" s="10" t="s">
        <v>382</v>
      </c>
      <c r="H95" s="11" t="s">
        <v>971</v>
      </c>
    </row>
    <row r="96" spans="1:8" ht="176" x14ac:dyDescent="0.2">
      <c r="A96" s="9" t="s">
        <v>944</v>
      </c>
      <c r="B96" s="10" t="s">
        <v>964</v>
      </c>
      <c r="C96" s="79" t="s">
        <v>965</v>
      </c>
      <c r="D96" s="10" t="s">
        <v>972</v>
      </c>
      <c r="E96" s="18">
        <v>43823</v>
      </c>
      <c r="F96" s="10" t="s">
        <v>973</v>
      </c>
      <c r="G96" s="10" t="s">
        <v>382</v>
      </c>
      <c r="H96" s="11" t="s">
        <v>974</v>
      </c>
    </row>
    <row r="97" spans="1:8" ht="160" x14ac:dyDescent="0.2">
      <c r="A97" s="9" t="s">
        <v>944</v>
      </c>
      <c r="B97" s="10" t="s">
        <v>964</v>
      </c>
      <c r="C97" s="79" t="s">
        <v>965</v>
      </c>
      <c r="D97" s="10" t="s">
        <v>975</v>
      </c>
      <c r="E97" s="18">
        <v>43823</v>
      </c>
      <c r="F97" s="10" t="s">
        <v>976</v>
      </c>
      <c r="G97" s="10" t="s">
        <v>382</v>
      </c>
      <c r="H97" s="11" t="s">
        <v>977</v>
      </c>
    </row>
    <row r="98" spans="1:8" ht="144" x14ac:dyDescent="0.2">
      <c r="A98" s="9" t="s">
        <v>944</v>
      </c>
      <c r="B98" s="10" t="s">
        <v>964</v>
      </c>
      <c r="C98" s="79" t="s">
        <v>965</v>
      </c>
      <c r="D98" s="10" t="s">
        <v>978</v>
      </c>
      <c r="E98" s="18">
        <v>43823</v>
      </c>
      <c r="F98" s="10" t="s">
        <v>979</v>
      </c>
      <c r="G98" s="10" t="s">
        <v>382</v>
      </c>
      <c r="H98" s="11" t="s">
        <v>980</v>
      </c>
    </row>
    <row r="99" spans="1:8" ht="96" x14ac:dyDescent="0.2">
      <c r="A99" s="9" t="s">
        <v>944</v>
      </c>
      <c r="B99" s="10" t="s">
        <v>964</v>
      </c>
      <c r="C99" s="79" t="s">
        <v>965</v>
      </c>
      <c r="D99" s="10" t="s">
        <v>981</v>
      </c>
      <c r="E99" s="18">
        <v>43823</v>
      </c>
      <c r="F99" s="10" t="s">
        <v>982</v>
      </c>
      <c r="G99" s="10" t="s">
        <v>382</v>
      </c>
      <c r="H99" s="11" t="s">
        <v>983</v>
      </c>
    </row>
    <row r="100" spans="1:8" ht="192" x14ac:dyDescent="0.2">
      <c r="A100" s="9" t="s">
        <v>944</v>
      </c>
      <c r="B100" s="10" t="s">
        <v>964</v>
      </c>
      <c r="C100" s="79" t="s">
        <v>965</v>
      </c>
      <c r="D100" s="10" t="s">
        <v>984</v>
      </c>
      <c r="E100" s="18">
        <v>43823</v>
      </c>
      <c r="F100" s="10" t="s">
        <v>985</v>
      </c>
      <c r="G100" s="10" t="s">
        <v>382</v>
      </c>
      <c r="H100" s="11" t="s">
        <v>986</v>
      </c>
    </row>
    <row r="101" spans="1:8" ht="112" x14ac:dyDescent="0.2">
      <c r="A101" s="9" t="s">
        <v>944</v>
      </c>
      <c r="B101" s="10" t="s">
        <v>964</v>
      </c>
      <c r="C101" s="79" t="s">
        <v>965</v>
      </c>
      <c r="D101" s="10" t="s">
        <v>987</v>
      </c>
      <c r="E101" s="18">
        <v>43823</v>
      </c>
      <c r="F101" s="10" t="s">
        <v>988</v>
      </c>
      <c r="G101" s="10" t="s">
        <v>382</v>
      </c>
      <c r="H101" s="11" t="s">
        <v>989</v>
      </c>
    </row>
    <row r="102" spans="1:8" ht="96" x14ac:dyDescent="0.2">
      <c r="A102" s="9" t="s">
        <v>1</v>
      </c>
      <c r="B102" s="10" t="s">
        <v>845</v>
      </c>
      <c r="C102" s="79" t="s">
        <v>846</v>
      </c>
      <c r="D102" s="10" t="s">
        <v>847</v>
      </c>
      <c r="E102" s="18">
        <v>43802</v>
      </c>
      <c r="F102" s="10" t="s">
        <v>848</v>
      </c>
      <c r="G102" s="10" t="s">
        <v>840</v>
      </c>
      <c r="H102" s="11" t="s">
        <v>849</v>
      </c>
    </row>
    <row r="103" spans="1:8" ht="112" x14ac:dyDescent="0.2">
      <c r="A103" s="9" t="s">
        <v>77</v>
      </c>
      <c r="B103" s="10" t="s">
        <v>850</v>
      </c>
      <c r="C103" s="79" t="s">
        <v>851</v>
      </c>
      <c r="D103" s="10" t="s">
        <v>852</v>
      </c>
      <c r="E103" s="18">
        <v>43802</v>
      </c>
      <c r="F103" s="10" t="s">
        <v>853</v>
      </c>
      <c r="G103" s="10" t="s">
        <v>840</v>
      </c>
      <c r="H103" s="11" t="s">
        <v>854</v>
      </c>
    </row>
    <row r="104" spans="1:8" ht="112" x14ac:dyDescent="0.2">
      <c r="A104" s="9" t="s">
        <v>1</v>
      </c>
      <c r="B104" s="10" t="s">
        <v>833</v>
      </c>
      <c r="C104" s="79" t="s">
        <v>834</v>
      </c>
      <c r="D104" s="10" t="s">
        <v>835</v>
      </c>
      <c r="E104" s="18">
        <v>43767</v>
      </c>
      <c r="F104" s="10" t="s">
        <v>836</v>
      </c>
      <c r="G104" s="10" t="s">
        <v>840</v>
      </c>
      <c r="H104" s="11" t="s">
        <v>855</v>
      </c>
    </row>
    <row r="105" spans="1:8" ht="96" x14ac:dyDescent="0.2">
      <c r="A105" s="9" t="s">
        <v>1</v>
      </c>
      <c r="B105" s="10" t="s">
        <v>837</v>
      </c>
      <c r="C105" s="79" t="s">
        <v>838</v>
      </c>
      <c r="D105" s="10" t="s">
        <v>843</v>
      </c>
      <c r="E105" s="18">
        <v>43761</v>
      </c>
      <c r="F105" s="10" t="s">
        <v>839</v>
      </c>
      <c r="G105" s="10" t="s">
        <v>840</v>
      </c>
      <c r="H105" s="11" t="s">
        <v>844</v>
      </c>
    </row>
    <row r="106" spans="1:8" ht="192" x14ac:dyDescent="0.2">
      <c r="A106" s="9" t="s">
        <v>77</v>
      </c>
      <c r="B106" s="10" t="s">
        <v>820</v>
      </c>
      <c r="C106" s="79" t="s">
        <v>821</v>
      </c>
      <c r="D106" s="10" t="s">
        <v>824</v>
      </c>
      <c r="E106" s="18">
        <v>43685</v>
      </c>
      <c r="F106" s="10" t="s">
        <v>825</v>
      </c>
      <c r="G106" s="10" t="s">
        <v>384</v>
      </c>
      <c r="H106" s="11" t="s">
        <v>1211</v>
      </c>
    </row>
    <row r="107" spans="1:8" ht="112" x14ac:dyDescent="0.2">
      <c r="A107" s="9" t="s">
        <v>77</v>
      </c>
      <c r="B107" s="10" t="s">
        <v>820</v>
      </c>
      <c r="C107" s="79" t="s">
        <v>821</v>
      </c>
      <c r="D107" s="10" t="s">
        <v>828</v>
      </c>
      <c r="E107" s="18">
        <v>43685</v>
      </c>
      <c r="F107" s="10" t="s">
        <v>829</v>
      </c>
      <c r="G107" s="10" t="s">
        <v>384</v>
      </c>
      <c r="H107" s="11" t="s">
        <v>938</v>
      </c>
    </row>
    <row r="108" spans="1:8" ht="128" x14ac:dyDescent="0.2">
      <c r="A108" s="9" t="s">
        <v>77</v>
      </c>
      <c r="B108" s="10" t="s">
        <v>820</v>
      </c>
      <c r="C108" s="79" t="s">
        <v>821</v>
      </c>
      <c r="D108" s="10" t="s">
        <v>826</v>
      </c>
      <c r="E108" s="18">
        <v>43685</v>
      </c>
      <c r="F108" s="10" t="s">
        <v>827</v>
      </c>
      <c r="G108" s="10" t="s">
        <v>386</v>
      </c>
      <c r="H108" s="11" t="s">
        <v>1212</v>
      </c>
    </row>
    <row r="109" spans="1:8" ht="64" x14ac:dyDescent="0.2">
      <c r="A109" s="9" t="s">
        <v>77</v>
      </c>
      <c r="B109" s="10" t="s">
        <v>820</v>
      </c>
      <c r="C109" s="79" t="s">
        <v>821</v>
      </c>
      <c r="D109" s="10" t="s">
        <v>822</v>
      </c>
      <c r="E109" s="18">
        <v>43685</v>
      </c>
      <c r="F109" s="10" t="s">
        <v>823</v>
      </c>
      <c r="G109" s="10"/>
      <c r="H109" s="11" t="s">
        <v>872</v>
      </c>
    </row>
    <row r="110" spans="1:8" ht="112" x14ac:dyDescent="0.2">
      <c r="A110" s="9" t="s">
        <v>1</v>
      </c>
      <c r="B110" s="10" t="s">
        <v>779</v>
      </c>
      <c r="C110" s="79" t="s">
        <v>780</v>
      </c>
      <c r="D110" s="10" t="s">
        <v>781</v>
      </c>
      <c r="E110" s="18">
        <v>43620</v>
      </c>
      <c r="F110" s="10" t="s">
        <v>782</v>
      </c>
      <c r="G110" s="10" t="s">
        <v>840</v>
      </c>
      <c r="H110" s="11" t="s">
        <v>816</v>
      </c>
    </row>
    <row r="111" spans="1:8" ht="335" x14ac:dyDescent="0.2">
      <c r="A111" s="9" t="s">
        <v>77</v>
      </c>
      <c r="B111" s="10" t="s">
        <v>768</v>
      </c>
      <c r="C111" s="79" t="s">
        <v>769</v>
      </c>
      <c r="D111" s="10" t="s">
        <v>770</v>
      </c>
      <c r="E111" s="18">
        <v>43619</v>
      </c>
      <c r="F111" s="10" t="s">
        <v>783</v>
      </c>
      <c r="G111" s="10" t="s">
        <v>840</v>
      </c>
      <c r="H111" s="11" t="s">
        <v>771</v>
      </c>
    </row>
    <row r="112" spans="1:8" ht="128" x14ac:dyDescent="0.2">
      <c r="A112" s="9" t="s">
        <v>1</v>
      </c>
      <c r="B112" s="10" t="s">
        <v>772</v>
      </c>
      <c r="C112" s="79" t="s">
        <v>773</v>
      </c>
      <c r="D112" s="10" t="s">
        <v>774</v>
      </c>
      <c r="E112" s="18">
        <v>43602</v>
      </c>
      <c r="F112" s="10" t="s">
        <v>775</v>
      </c>
      <c r="G112" s="10" t="s">
        <v>840</v>
      </c>
      <c r="H112" s="11" t="s">
        <v>784</v>
      </c>
    </row>
    <row r="113" spans="1:8" ht="128" x14ac:dyDescent="0.2">
      <c r="A113" s="9" t="s">
        <v>944</v>
      </c>
      <c r="B113" s="10" t="s">
        <v>1213</v>
      </c>
      <c r="C113" s="79" t="s">
        <v>1214</v>
      </c>
      <c r="D113" s="10" t="s">
        <v>1215</v>
      </c>
      <c r="E113" s="18">
        <v>43549</v>
      </c>
      <c r="F113" s="10" t="s">
        <v>1216</v>
      </c>
      <c r="G113" s="10" t="s">
        <v>840</v>
      </c>
      <c r="H113" s="11" t="s">
        <v>1217</v>
      </c>
    </row>
    <row r="114" spans="1:8" ht="160" x14ac:dyDescent="0.2">
      <c r="A114" s="9" t="s">
        <v>77</v>
      </c>
      <c r="B114" s="10" t="s">
        <v>726</v>
      </c>
      <c r="C114" s="79" t="s">
        <v>727</v>
      </c>
      <c r="D114" s="10" t="s">
        <v>728</v>
      </c>
      <c r="E114" s="18">
        <v>43455</v>
      </c>
      <c r="F114" s="10" t="s">
        <v>729</v>
      </c>
      <c r="G114" s="10" t="s">
        <v>840</v>
      </c>
      <c r="H114" s="11" t="s">
        <v>742</v>
      </c>
    </row>
    <row r="115" spans="1:8" ht="160" x14ac:dyDescent="0.2">
      <c r="A115" s="9" t="s">
        <v>944</v>
      </c>
      <c r="B115" s="10" t="s">
        <v>1218</v>
      </c>
      <c r="C115" s="79" t="s">
        <v>1219</v>
      </c>
      <c r="D115" s="10" t="s">
        <v>1220</v>
      </c>
      <c r="E115" s="18">
        <v>43446</v>
      </c>
      <c r="F115" s="10" t="s">
        <v>1221</v>
      </c>
      <c r="G115" s="10" t="s">
        <v>840</v>
      </c>
      <c r="H115" s="11" t="s">
        <v>1222</v>
      </c>
    </row>
    <row r="116" spans="1:8" ht="192" x14ac:dyDescent="0.2">
      <c r="A116" s="9" t="s">
        <v>77</v>
      </c>
      <c r="B116" s="10" t="s">
        <v>730</v>
      </c>
      <c r="C116" s="79" t="s">
        <v>731</v>
      </c>
      <c r="D116" s="10" t="s">
        <v>1143</v>
      </c>
      <c r="E116" s="18">
        <v>43445</v>
      </c>
      <c r="F116" s="10" t="s">
        <v>1144</v>
      </c>
      <c r="G116" s="10" t="s">
        <v>805</v>
      </c>
      <c r="H116" s="11" t="s">
        <v>1168</v>
      </c>
    </row>
    <row r="117" spans="1:8" ht="304" x14ac:dyDescent="0.2">
      <c r="A117" s="9" t="s">
        <v>77</v>
      </c>
      <c r="B117" s="10" t="s">
        <v>730</v>
      </c>
      <c r="C117" s="79" t="s">
        <v>731</v>
      </c>
      <c r="D117" s="10" t="s">
        <v>1147</v>
      </c>
      <c r="E117" s="18">
        <v>43445</v>
      </c>
      <c r="F117" s="10" t="s">
        <v>1148</v>
      </c>
      <c r="G117" s="10" t="s">
        <v>384</v>
      </c>
      <c r="H117" s="11" t="s">
        <v>1223</v>
      </c>
    </row>
    <row r="118" spans="1:8" ht="380" x14ac:dyDescent="0.2">
      <c r="A118" s="9" t="s">
        <v>77</v>
      </c>
      <c r="B118" s="10" t="s">
        <v>730</v>
      </c>
      <c r="C118" s="79" t="s">
        <v>731</v>
      </c>
      <c r="D118" s="10" t="s">
        <v>785</v>
      </c>
      <c r="E118" s="18">
        <v>43445</v>
      </c>
      <c r="F118" s="10" t="s">
        <v>786</v>
      </c>
      <c r="G118" s="10" t="s">
        <v>384</v>
      </c>
      <c r="H118" s="11" t="s">
        <v>1735</v>
      </c>
    </row>
    <row r="119" spans="1:8" ht="128" x14ac:dyDescent="0.2">
      <c r="A119" s="9" t="s">
        <v>77</v>
      </c>
      <c r="B119" s="10" t="s">
        <v>730</v>
      </c>
      <c r="C119" s="79" t="s">
        <v>731</v>
      </c>
      <c r="D119" s="10" t="s">
        <v>732</v>
      </c>
      <c r="E119" s="18">
        <v>43445</v>
      </c>
      <c r="F119" s="10" t="s">
        <v>733</v>
      </c>
      <c r="G119" s="10" t="s">
        <v>384</v>
      </c>
      <c r="H119" s="11" t="s">
        <v>790</v>
      </c>
    </row>
    <row r="120" spans="1:8" ht="320" x14ac:dyDescent="0.2">
      <c r="A120" s="9" t="s">
        <v>77</v>
      </c>
      <c r="B120" s="10" t="s">
        <v>730</v>
      </c>
      <c r="C120" s="79" t="s">
        <v>731</v>
      </c>
      <c r="D120" s="10" t="s">
        <v>734</v>
      </c>
      <c r="E120" s="18">
        <v>43445</v>
      </c>
      <c r="F120" s="10" t="s">
        <v>735</v>
      </c>
      <c r="G120" s="10" t="s">
        <v>384</v>
      </c>
      <c r="H120" s="11" t="s">
        <v>1224</v>
      </c>
    </row>
    <row r="121" spans="1:8" ht="320" x14ac:dyDescent="0.2">
      <c r="A121" s="9" t="s">
        <v>77</v>
      </c>
      <c r="B121" s="10" t="s">
        <v>730</v>
      </c>
      <c r="C121" s="79" t="s">
        <v>731</v>
      </c>
      <c r="D121" s="10" t="s">
        <v>738</v>
      </c>
      <c r="E121" s="18">
        <v>43445</v>
      </c>
      <c r="F121" s="10" t="s">
        <v>739</v>
      </c>
      <c r="G121" s="10" t="s">
        <v>384</v>
      </c>
      <c r="H121" s="11" t="s">
        <v>1225</v>
      </c>
    </row>
    <row r="122" spans="1:8" ht="320" x14ac:dyDescent="0.2">
      <c r="A122" s="9" t="s">
        <v>77</v>
      </c>
      <c r="B122" s="10" t="s">
        <v>730</v>
      </c>
      <c r="C122" s="79" t="s">
        <v>731</v>
      </c>
      <c r="D122" s="10" t="s">
        <v>740</v>
      </c>
      <c r="E122" s="18">
        <v>43445</v>
      </c>
      <c r="F122" s="10" t="s">
        <v>741</v>
      </c>
      <c r="G122" s="10" t="s">
        <v>384</v>
      </c>
      <c r="H122" s="11" t="s">
        <v>1226</v>
      </c>
    </row>
    <row r="123" spans="1:8" ht="240" x14ac:dyDescent="0.2">
      <c r="A123" s="9" t="s">
        <v>77</v>
      </c>
      <c r="B123" s="10" t="s">
        <v>730</v>
      </c>
      <c r="C123" s="79" t="s">
        <v>731</v>
      </c>
      <c r="D123" s="10" t="s">
        <v>1149</v>
      </c>
      <c r="E123" s="18">
        <v>43445</v>
      </c>
      <c r="F123" s="10" t="s">
        <v>1150</v>
      </c>
      <c r="G123" s="10" t="s">
        <v>386</v>
      </c>
      <c r="H123" s="11" t="s">
        <v>1169</v>
      </c>
    </row>
    <row r="124" spans="1:8" ht="240" x14ac:dyDescent="0.2">
      <c r="A124" s="9" t="s">
        <v>77</v>
      </c>
      <c r="B124" s="10" t="s">
        <v>730</v>
      </c>
      <c r="C124" s="79" t="s">
        <v>731</v>
      </c>
      <c r="D124" s="10" t="s">
        <v>1145</v>
      </c>
      <c r="E124" s="18">
        <v>43445</v>
      </c>
      <c r="F124" s="10" t="s">
        <v>1146</v>
      </c>
      <c r="G124" s="10" t="s">
        <v>386</v>
      </c>
      <c r="H124" s="11" t="s">
        <v>1170</v>
      </c>
    </row>
    <row r="125" spans="1:8" ht="160" x14ac:dyDescent="0.2">
      <c r="A125" s="9" t="s">
        <v>77</v>
      </c>
      <c r="B125" s="10" t="s">
        <v>730</v>
      </c>
      <c r="C125" s="79" t="s">
        <v>731</v>
      </c>
      <c r="D125" s="10" t="s">
        <v>787</v>
      </c>
      <c r="E125" s="18">
        <v>43445</v>
      </c>
      <c r="F125" s="10" t="s">
        <v>788</v>
      </c>
      <c r="G125" s="10" t="s">
        <v>386</v>
      </c>
      <c r="H125" s="11" t="s">
        <v>789</v>
      </c>
    </row>
    <row r="126" spans="1:8" ht="160" x14ac:dyDescent="0.2">
      <c r="A126" s="9" t="s">
        <v>77</v>
      </c>
      <c r="B126" s="10" t="s">
        <v>730</v>
      </c>
      <c r="C126" s="79" t="s">
        <v>731</v>
      </c>
      <c r="D126" s="10" t="s">
        <v>736</v>
      </c>
      <c r="E126" s="18">
        <v>43445</v>
      </c>
      <c r="F126" s="10" t="s">
        <v>737</v>
      </c>
      <c r="G126" s="10" t="s">
        <v>386</v>
      </c>
      <c r="H126" s="11" t="s">
        <v>791</v>
      </c>
    </row>
    <row r="127" spans="1:8" ht="64" x14ac:dyDescent="0.2">
      <c r="A127" s="9" t="s">
        <v>1</v>
      </c>
      <c r="B127" s="10" t="s">
        <v>710</v>
      </c>
      <c r="C127" s="79" t="s">
        <v>711</v>
      </c>
      <c r="D127" s="10" t="s">
        <v>712</v>
      </c>
      <c r="E127" s="18">
        <v>43378</v>
      </c>
      <c r="F127" s="10" t="s">
        <v>713</v>
      </c>
      <c r="G127" s="10" t="s">
        <v>382</v>
      </c>
      <c r="H127" s="11" t="s">
        <v>792</v>
      </c>
    </row>
    <row r="128" spans="1:8" ht="64" x14ac:dyDescent="0.2">
      <c r="A128" s="9" t="s">
        <v>1</v>
      </c>
      <c r="B128" s="10" t="s">
        <v>710</v>
      </c>
      <c r="C128" s="79" t="s">
        <v>711</v>
      </c>
      <c r="D128" s="10" t="s">
        <v>714</v>
      </c>
      <c r="E128" s="18">
        <v>43378</v>
      </c>
      <c r="F128" s="10" t="s">
        <v>715</v>
      </c>
      <c r="G128" s="10" t="s">
        <v>382</v>
      </c>
      <c r="H128" s="11" t="s">
        <v>792</v>
      </c>
    </row>
    <row r="129" spans="1:8" ht="64" x14ac:dyDescent="0.2">
      <c r="A129" s="9" t="s">
        <v>1</v>
      </c>
      <c r="B129" s="10" t="s">
        <v>710</v>
      </c>
      <c r="C129" s="79" t="s">
        <v>711</v>
      </c>
      <c r="D129" s="10" t="s">
        <v>716</v>
      </c>
      <c r="E129" s="18">
        <v>43378</v>
      </c>
      <c r="F129" s="10" t="s">
        <v>717</v>
      </c>
      <c r="G129" s="10" t="s">
        <v>382</v>
      </c>
      <c r="H129" s="11" t="s">
        <v>792</v>
      </c>
    </row>
    <row r="130" spans="1:8" ht="64" x14ac:dyDescent="0.2">
      <c r="A130" s="9" t="s">
        <v>1</v>
      </c>
      <c r="B130" s="10" t="s">
        <v>710</v>
      </c>
      <c r="C130" s="79" t="s">
        <v>711</v>
      </c>
      <c r="D130" s="10" t="s">
        <v>718</v>
      </c>
      <c r="E130" s="18">
        <v>43378</v>
      </c>
      <c r="F130" s="10" t="s">
        <v>719</v>
      </c>
      <c r="G130" s="10" t="s">
        <v>382</v>
      </c>
      <c r="H130" s="11" t="s">
        <v>792</v>
      </c>
    </row>
    <row r="131" spans="1:8" ht="64" x14ac:dyDescent="0.2">
      <c r="A131" s="9" t="s">
        <v>1</v>
      </c>
      <c r="B131" s="10" t="s">
        <v>710</v>
      </c>
      <c r="C131" s="79" t="s">
        <v>711</v>
      </c>
      <c r="D131" s="10" t="s">
        <v>720</v>
      </c>
      <c r="E131" s="18">
        <v>43378</v>
      </c>
      <c r="F131" s="10" t="s">
        <v>721</v>
      </c>
      <c r="G131" s="10" t="s">
        <v>382</v>
      </c>
      <c r="H131" s="11" t="s">
        <v>792</v>
      </c>
    </row>
    <row r="132" spans="1:8" ht="128" x14ac:dyDescent="0.2">
      <c r="A132" s="9" t="s">
        <v>77</v>
      </c>
      <c r="B132" s="10" t="s">
        <v>722</v>
      </c>
      <c r="C132" s="79" t="s">
        <v>723</v>
      </c>
      <c r="D132" s="10" t="s">
        <v>724</v>
      </c>
      <c r="E132" s="18">
        <v>43376</v>
      </c>
      <c r="F132" s="10" t="s">
        <v>725</v>
      </c>
      <c r="G132" s="10" t="s">
        <v>840</v>
      </c>
      <c r="H132" s="11" t="s">
        <v>793</v>
      </c>
    </row>
    <row r="133" spans="1:8" ht="48" x14ac:dyDescent="0.2">
      <c r="A133" s="9" t="s">
        <v>77</v>
      </c>
      <c r="B133" s="10" t="s">
        <v>683</v>
      </c>
      <c r="C133" s="79" t="s">
        <v>684</v>
      </c>
      <c r="D133" s="10" t="s">
        <v>685</v>
      </c>
      <c r="E133" s="18">
        <v>43332</v>
      </c>
      <c r="F133" s="10" t="s">
        <v>794</v>
      </c>
      <c r="G133" s="10" t="s">
        <v>840</v>
      </c>
      <c r="H133" s="11" t="s">
        <v>1685</v>
      </c>
    </row>
    <row r="134" spans="1:8" ht="112" x14ac:dyDescent="0.2">
      <c r="A134" s="9" t="s">
        <v>1</v>
      </c>
      <c r="B134" s="10" t="s">
        <v>694</v>
      </c>
      <c r="C134" s="79" t="s">
        <v>695</v>
      </c>
      <c r="D134" s="10" t="s">
        <v>696</v>
      </c>
      <c r="E134" s="18">
        <v>43319</v>
      </c>
      <c r="F134" s="10" t="s">
        <v>697</v>
      </c>
      <c r="G134" s="10" t="s">
        <v>840</v>
      </c>
      <c r="H134" s="11" t="s">
        <v>708</v>
      </c>
    </row>
    <row r="135" spans="1:8" ht="96" x14ac:dyDescent="0.2">
      <c r="A135" s="9" t="s">
        <v>1</v>
      </c>
      <c r="B135" s="10" t="s">
        <v>694</v>
      </c>
      <c r="C135" s="79" t="s">
        <v>695</v>
      </c>
      <c r="D135" s="10" t="s">
        <v>698</v>
      </c>
      <c r="E135" s="18">
        <v>43319</v>
      </c>
      <c r="F135" s="10" t="s">
        <v>699</v>
      </c>
      <c r="G135" s="10" t="s">
        <v>840</v>
      </c>
      <c r="H135" s="11" t="s">
        <v>709</v>
      </c>
    </row>
    <row r="136" spans="1:8" ht="160" x14ac:dyDescent="0.2">
      <c r="A136" s="9" t="s">
        <v>1</v>
      </c>
      <c r="B136" s="10" t="s">
        <v>686</v>
      </c>
      <c r="C136" s="79" t="s">
        <v>687</v>
      </c>
      <c r="D136" s="10" t="s">
        <v>688</v>
      </c>
      <c r="E136" s="18">
        <v>43319</v>
      </c>
      <c r="F136" s="10" t="s">
        <v>689</v>
      </c>
      <c r="G136" s="10" t="s">
        <v>840</v>
      </c>
      <c r="H136" s="11" t="s">
        <v>705</v>
      </c>
    </row>
    <row r="137" spans="1:8" ht="64" x14ac:dyDescent="0.2">
      <c r="A137" s="9" t="s">
        <v>1</v>
      </c>
      <c r="B137" s="10" t="s">
        <v>686</v>
      </c>
      <c r="C137" s="79" t="s">
        <v>687</v>
      </c>
      <c r="D137" s="10" t="s">
        <v>690</v>
      </c>
      <c r="E137" s="18">
        <v>43319</v>
      </c>
      <c r="F137" s="10" t="s">
        <v>691</v>
      </c>
      <c r="G137" s="10" t="s">
        <v>840</v>
      </c>
      <c r="H137" s="11" t="s">
        <v>706</v>
      </c>
    </row>
    <row r="138" spans="1:8" ht="80" x14ac:dyDescent="0.2">
      <c r="A138" s="9" t="s">
        <v>1</v>
      </c>
      <c r="B138" s="10" t="s">
        <v>686</v>
      </c>
      <c r="C138" s="79" t="s">
        <v>687</v>
      </c>
      <c r="D138" s="10" t="s">
        <v>692</v>
      </c>
      <c r="E138" s="18">
        <v>43319</v>
      </c>
      <c r="F138" s="10" t="s">
        <v>693</v>
      </c>
      <c r="G138" s="10" t="s">
        <v>840</v>
      </c>
      <c r="H138" s="11" t="s">
        <v>707</v>
      </c>
    </row>
    <row r="139" spans="1:8" ht="112" x14ac:dyDescent="0.2">
      <c r="A139" s="9" t="s">
        <v>1180</v>
      </c>
      <c r="B139" s="10" t="s">
        <v>1227</v>
      </c>
      <c r="C139" s="79" t="s">
        <v>1228</v>
      </c>
      <c r="D139" s="10" t="s">
        <v>1229</v>
      </c>
      <c r="E139" s="18">
        <v>43312</v>
      </c>
      <c r="F139" s="10" t="s">
        <v>1230</v>
      </c>
      <c r="G139" s="10" t="s">
        <v>840</v>
      </c>
      <c r="H139" s="11" t="s">
        <v>1231</v>
      </c>
    </row>
    <row r="140" spans="1:8" ht="64" x14ac:dyDescent="0.2">
      <c r="A140" s="9" t="s">
        <v>1</v>
      </c>
      <c r="B140" s="10" t="s">
        <v>652</v>
      </c>
      <c r="C140" s="79" t="s">
        <v>653</v>
      </c>
      <c r="D140" s="10" t="s">
        <v>654</v>
      </c>
      <c r="E140" s="18">
        <v>43265</v>
      </c>
      <c r="F140" s="10" t="s">
        <v>655</v>
      </c>
      <c r="G140" s="10" t="s">
        <v>840</v>
      </c>
      <c r="H140" s="11" t="s">
        <v>682</v>
      </c>
    </row>
    <row r="141" spans="1:8" ht="96" x14ac:dyDescent="0.2">
      <c r="A141" s="9" t="s">
        <v>1</v>
      </c>
      <c r="B141" s="10" t="s">
        <v>646</v>
      </c>
      <c r="C141" s="79" t="s">
        <v>647</v>
      </c>
      <c r="D141" s="10" t="s">
        <v>677</v>
      </c>
      <c r="E141" s="18">
        <v>43265</v>
      </c>
      <c r="F141" s="10" t="s">
        <v>651</v>
      </c>
      <c r="G141" s="10" t="s">
        <v>840</v>
      </c>
      <c r="H141" s="11" t="s">
        <v>701</v>
      </c>
    </row>
    <row r="142" spans="1:8" ht="224" x14ac:dyDescent="0.2">
      <c r="A142" s="9" t="s">
        <v>77</v>
      </c>
      <c r="B142" s="10" t="s">
        <v>656</v>
      </c>
      <c r="C142" s="79" t="s">
        <v>657</v>
      </c>
      <c r="D142" s="10" t="s">
        <v>658</v>
      </c>
      <c r="E142" s="18">
        <v>43265</v>
      </c>
      <c r="F142" s="10" t="s">
        <v>659</v>
      </c>
      <c r="G142" s="10" t="s">
        <v>840</v>
      </c>
      <c r="H142" s="11" t="s">
        <v>795</v>
      </c>
    </row>
    <row r="143" spans="1:8" ht="96" x14ac:dyDescent="0.2">
      <c r="A143" s="9" t="s">
        <v>77</v>
      </c>
      <c r="B143" s="10" t="s">
        <v>656</v>
      </c>
      <c r="C143" s="79" t="s">
        <v>657</v>
      </c>
      <c r="D143" s="10" t="s">
        <v>660</v>
      </c>
      <c r="E143" s="18">
        <v>43265</v>
      </c>
      <c r="F143" s="10" t="s">
        <v>661</v>
      </c>
      <c r="G143" s="10" t="s">
        <v>840</v>
      </c>
      <c r="H143" s="11" t="s">
        <v>795</v>
      </c>
    </row>
    <row r="144" spans="1:8" ht="96" x14ac:dyDescent="0.2">
      <c r="A144" s="9" t="s">
        <v>77</v>
      </c>
      <c r="B144" s="10" t="s">
        <v>656</v>
      </c>
      <c r="C144" s="79" t="s">
        <v>657</v>
      </c>
      <c r="D144" s="10" t="s">
        <v>664</v>
      </c>
      <c r="E144" s="18">
        <v>43265</v>
      </c>
      <c r="F144" s="10" t="s">
        <v>665</v>
      </c>
      <c r="G144" s="10" t="s">
        <v>840</v>
      </c>
      <c r="H144" s="11" t="s">
        <v>795</v>
      </c>
    </row>
    <row r="145" spans="1:8" ht="96" x14ac:dyDescent="0.2">
      <c r="A145" s="9" t="s">
        <v>77</v>
      </c>
      <c r="B145" s="10" t="s">
        <v>656</v>
      </c>
      <c r="C145" s="79" t="s">
        <v>657</v>
      </c>
      <c r="D145" s="10" t="s">
        <v>662</v>
      </c>
      <c r="E145" s="18">
        <v>43265</v>
      </c>
      <c r="F145" s="10" t="s">
        <v>663</v>
      </c>
      <c r="G145" s="10" t="s">
        <v>840</v>
      </c>
      <c r="H145" s="11" t="s">
        <v>795</v>
      </c>
    </row>
    <row r="146" spans="1:8" ht="96" x14ac:dyDescent="0.2">
      <c r="A146" s="9" t="s">
        <v>77</v>
      </c>
      <c r="B146" s="10" t="s">
        <v>656</v>
      </c>
      <c r="C146" s="79" t="s">
        <v>657</v>
      </c>
      <c r="D146" s="10" t="s">
        <v>666</v>
      </c>
      <c r="E146" s="18">
        <v>43265</v>
      </c>
      <c r="F146" s="10" t="s">
        <v>667</v>
      </c>
      <c r="G146" s="10" t="s">
        <v>840</v>
      </c>
      <c r="H146" s="11" t="s">
        <v>795</v>
      </c>
    </row>
    <row r="147" spans="1:8" ht="96" x14ac:dyDescent="0.2">
      <c r="A147" s="9" t="s">
        <v>77</v>
      </c>
      <c r="B147" s="10" t="s">
        <v>656</v>
      </c>
      <c r="C147" s="79" t="s">
        <v>657</v>
      </c>
      <c r="D147" s="10" t="s">
        <v>668</v>
      </c>
      <c r="E147" s="18">
        <v>43265</v>
      </c>
      <c r="F147" s="10" t="s">
        <v>669</v>
      </c>
      <c r="G147" s="10" t="s">
        <v>840</v>
      </c>
      <c r="H147" s="11" t="s">
        <v>795</v>
      </c>
    </row>
    <row r="148" spans="1:8" ht="96" x14ac:dyDescent="0.2">
      <c r="A148" s="9" t="s">
        <v>77</v>
      </c>
      <c r="B148" s="10" t="s">
        <v>656</v>
      </c>
      <c r="C148" s="79" t="s">
        <v>657</v>
      </c>
      <c r="D148" s="10" t="s">
        <v>670</v>
      </c>
      <c r="E148" s="18">
        <v>43265</v>
      </c>
      <c r="F148" s="10" t="s">
        <v>671</v>
      </c>
      <c r="G148" s="10" t="s">
        <v>840</v>
      </c>
      <c r="H148" s="11" t="s">
        <v>795</v>
      </c>
    </row>
    <row r="149" spans="1:8" ht="80" x14ac:dyDescent="0.2">
      <c r="A149" s="9" t="s">
        <v>1</v>
      </c>
      <c r="B149" s="10" t="s">
        <v>646</v>
      </c>
      <c r="C149" s="79" t="s">
        <v>647</v>
      </c>
      <c r="D149" s="10" t="s">
        <v>676</v>
      </c>
      <c r="E149" s="18">
        <v>43265</v>
      </c>
      <c r="F149" s="10" t="s">
        <v>650</v>
      </c>
      <c r="G149" s="10" t="s">
        <v>382</v>
      </c>
      <c r="H149" s="11" t="s">
        <v>700</v>
      </c>
    </row>
    <row r="150" spans="1:8" ht="144" x14ac:dyDescent="0.2">
      <c r="A150" s="9" t="s">
        <v>1</v>
      </c>
      <c r="B150" s="10" t="s">
        <v>646</v>
      </c>
      <c r="C150" s="79" t="s">
        <v>647</v>
      </c>
      <c r="D150" s="10" t="s">
        <v>675</v>
      </c>
      <c r="E150" s="18">
        <v>43265</v>
      </c>
      <c r="F150" s="10" t="s">
        <v>649</v>
      </c>
      <c r="G150" s="10" t="s">
        <v>384</v>
      </c>
      <c r="H150" s="11" t="s">
        <v>856</v>
      </c>
    </row>
    <row r="151" spans="1:8" ht="176" x14ac:dyDescent="0.2">
      <c r="A151" s="9" t="s">
        <v>1</v>
      </c>
      <c r="B151" s="10" t="s">
        <v>646</v>
      </c>
      <c r="C151" s="79" t="s">
        <v>647</v>
      </c>
      <c r="D151" s="10" t="s">
        <v>674</v>
      </c>
      <c r="E151" s="18">
        <v>43265</v>
      </c>
      <c r="F151" s="10" t="s">
        <v>648</v>
      </c>
      <c r="G151" s="10" t="s">
        <v>386</v>
      </c>
      <c r="H151" s="11" t="s">
        <v>857</v>
      </c>
    </row>
    <row r="152" spans="1:8" ht="64" x14ac:dyDescent="0.2">
      <c r="A152" s="9" t="s">
        <v>944</v>
      </c>
      <c r="B152" s="10" t="s">
        <v>1232</v>
      </c>
      <c r="C152" s="79" t="s">
        <v>1233</v>
      </c>
      <c r="D152" s="10" t="s">
        <v>1234</v>
      </c>
      <c r="E152" s="18">
        <v>43256</v>
      </c>
      <c r="F152" s="10" t="s">
        <v>1235</v>
      </c>
      <c r="G152" s="10" t="s">
        <v>840</v>
      </c>
      <c r="H152" s="11" t="s">
        <v>1236</v>
      </c>
    </row>
    <row r="153" spans="1:8" ht="64" x14ac:dyDescent="0.2">
      <c r="A153" s="9" t="s">
        <v>1</v>
      </c>
      <c r="B153" s="10" t="s">
        <v>639</v>
      </c>
      <c r="C153" s="79" t="s">
        <v>640</v>
      </c>
      <c r="D153" s="10" t="s">
        <v>641</v>
      </c>
      <c r="E153" s="18">
        <v>43231</v>
      </c>
      <c r="F153" s="10" t="s">
        <v>642</v>
      </c>
      <c r="G153" s="10" t="s">
        <v>840</v>
      </c>
      <c r="H153" s="11" t="s">
        <v>645</v>
      </c>
    </row>
    <row r="154" spans="1:8" ht="80" x14ac:dyDescent="0.2">
      <c r="A154" s="9" t="s">
        <v>1</v>
      </c>
      <c r="B154" s="10" t="s">
        <v>635</v>
      </c>
      <c r="C154" s="79" t="s">
        <v>636</v>
      </c>
      <c r="D154" s="10" t="s">
        <v>637</v>
      </c>
      <c r="E154" s="18">
        <v>43229</v>
      </c>
      <c r="F154" s="10" t="s">
        <v>643</v>
      </c>
      <c r="G154" s="10" t="s">
        <v>840</v>
      </c>
      <c r="H154" s="11" t="s">
        <v>702</v>
      </c>
    </row>
    <row r="155" spans="1:8" ht="80" x14ac:dyDescent="0.2">
      <c r="A155" s="9" t="s">
        <v>1</v>
      </c>
      <c r="B155" s="10" t="s">
        <v>630</v>
      </c>
      <c r="C155" s="79" t="s">
        <v>631</v>
      </c>
      <c r="D155" s="10" t="s">
        <v>632</v>
      </c>
      <c r="E155" s="18">
        <v>43214</v>
      </c>
      <c r="F155" s="10" t="s">
        <v>796</v>
      </c>
      <c r="G155" s="10" t="s">
        <v>840</v>
      </c>
      <c r="H155" s="11" t="s">
        <v>703</v>
      </c>
    </row>
    <row r="156" spans="1:8" ht="176" x14ac:dyDescent="0.2">
      <c r="A156" s="9" t="s">
        <v>944</v>
      </c>
      <c r="B156" s="10" t="s">
        <v>1237</v>
      </c>
      <c r="C156" s="79" t="s">
        <v>1238</v>
      </c>
      <c r="D156" s="10" t="s">
        <v>1239</v>
      </c>
      <c r="E156" s="18">
        <v>43210</v>
      </c>
      <c r="F156" s="10" t="s">
        <v>1240</v>
      </c>
      <c r="G156" s="10" t="s">
        <v>840</v>
      </c>
      <c r="H156" s="11" t="s">
        <v>1241</v>
      </c>
    </row>
    <row r="157" spans="1:8" ht="192" x14ac:dyDescent="0.2">
      <c r="A157" s="9" t="s">
        <v>944</v>
      </c>
      <c r="B157" s="10" t="s">
        <v>1242</v>
      </c>
      <c r="C157" s="79" t="s">
        <v>1243</v>
      </c>
      <c r="D157" s="10" t="s">
        <v>1244</v>
      </c>
      <c r="E157" s="18">
        <v>43208</v>
      </c>
      <c r="F157" s="10" t="s">
        <v>1245</v>
      </c>
      <c r="G157" s="10" t="s">
        <v>840</v>
      </c>
      <c r="H157" s="11" t="s">
        <v>1246</v>
      </c>
    </row>
    <row r="158" spans="1:8" ht="96" x14ac:dyDescent="0.2">
      <c r="A158" s="9" t="s">
        <v>944</v>
      </c>
      <c r="B158" s="10" t="s">
        <v>1247</v>
      </c>
      <c r="C158" s="79" t="s">
        <v>1248</v>
      </c>
      <c r="D158" s="10" t="s">
        <v>1249</v>
      </c>
      <c r="E158" s="18">
        <v>43200</v>
      </c>
      <c r="F158" s="10" t="s">
        <v>1250</v>
      </c>
      <c r="G158" s="10" t="s">
        <v>840</v>
      </c>
      <c r="H158" s="11" t="s">
        <v>1251</v>
      </c>
    </row>
    <row r="159" spans="1:8" ht="96" x14ac:dyDescent="0.2">
      <c r="A159" s="9" t="s">
        <v>944</v>
      </c>
      <c r="B159" s="10" t="s">
        <v>1252</v>
      </c>
      <c r="C159" s="79" t="s">
        <v>1253</v>
      </c>
      <c r="D159" s="10" t="s">
        <v>1254</v>
      </c>
      <c r="E159" s="18">
        <v>43200</v>
      </c>
      <c r="F159" s="10" t="s">
        <v>1255</v>
      </c>
      <c r="G159" s="10" t="s">
        <v>840</v>
      </c>
      <c r="H159" s="11" t="s">
        <v>1256</v>
      </c>
    </row>
    <row r="160" spans="1:8" ht="96" x14ac:dyDescent="0.2">
      <c r="A160" s="9" t="s">
        <v>944</v>
      </c>
      <c r="B160" s="10" t="s">
        <v>1257</v>
      </c>
      <c r="C160" s="79" t="s">
        <v>1258</v>
      </c>
      <c r="D160" s="10" t="s">
        <v>1259</v>
      </c>
      <c r="E160" s="18">
        <v>43200</v>
      </c>
      <c r="F160" s="10" t="s">
        <v>1260</v>
      </c>
      <c r="G160" s="10" t="s">
        <v>840</v>
      </c>
      <c r="H160" s="11" t="s">
        <v>1261</v>
      </c>
    </row>
    <row r="161" spans="1:8" ht="80" x14ac:dyDescent="0.2">
      <c r="A161" s="9" t="s">
        <v>944</v>
      </c>
      <c r="B161" s="10" t="s">
        <v>1262</v>
      </c>
      <c r="C161" s="79" t="s">
        <v>1263</v>
      </c>
      <c r="D161" s="10" t="s">
        <v>1264</v>
      </c>
      <c r="E161" s="18">
        <v>43192</v>
      </c>
      <c r="F161" s="10" t="s">
        <v>1265</v>
      </c>
      <c r="G161" s="10" t="s">
        <v>840</v>
      </c>
      <c r="H161" s="11" t="s">
        <v>1266</v>
      </c>
    </row>
    <row r="162" spans="1:8" ht="96" x14ac:dyDescent="0.2">
      <c r="A162" s="9" t="s">
        <v>1</v>
      </c>
      <c r="B162" s="10" t="s">
        <v>626</v>
      </c>
      <c r="C162" s="79" t="s">
        <v>627</v>
      </c>
      <c r="D162" s="10" t="s">
        <v>628</v>
      </c>
      <c r="E162" s="18">
        <v>43187</v>
      </c>
      <c r="F162" s="10" t="s">
        <v>629</v>
      </c>
      <c r="G162" s="10" t="s">
        <v>840</v>
      </c>
      <c r="H162" s="11" t="s">
        <v>704</v>
      </c>
    </row>
    <row r="163" spans="1:8" ht="64" x14ac:dyDescent="0.2">
      <c r="A163" s="9" t="s">
        <v>944</v>
      </c>
      <c r="B163" s="10" t="s">
        <v>1267</v>
      </c>
      <c r="C163" s="79" t="s">
        <v>1268</v>
      </c>
      <c r="D163" s="10" t="s">
        <v>1269</v>
      </c>
      <c r="E163" s="18">
        <v>43174</v>
      </c>
      <c r="F163" s="10" t="s">
        <v>1270</v>
      </c>
      <c r="G163" s="10" t="s">
        <v>840</v>
      </c>
      <c r="H163" s="11" t="s">
        <v>1271</v>
      </c>
    </row>
    <row r="164" spans="1:8" ht="112" x14ac:dyDescent="0.2">
      <c r="A164" s="9" t="s">
        <v>944</v>
      </c>
      <c r="B164" s="10" t="s">
        <v>1272</v>
      </c>
      <c r="C164" s="79" t="s">
        <v>1273</v>
      </c>
      <c r="D164" s="10" t="s">
        <v>1274</v>
      </c>
      <c r="E164" s="18">
        <v>43139</v>
      </c>
      <c r="F164" s="10" t="s">
        <v>1275</v>
      </c>
      <c r="G164" s="10" t="s">
        <v>840</v>
      </c>
      <c r="H164" s="11" t="s">
        <v>1276</v>
      </c>
    </row>
    <row r="165" spans="1:8" ht="64" x14ac:dyDescent="0.2">
      <c r="A165" s="9" t="s">
        <v>1</v>
      </c>
      <c r="B165" s="10" t="s">
        <v>621</v>
      </c>
      <c r="C165" s="79" t="s">
        <v>622</v>
      </c>
      <c r="D165" s="10" t="s">
        <v>623</v>
      </c>
      <c r="E165" s="18">
        <v>43133</v>
      </c>
      <c r="F165" s="10" t="s">
        <v>624</v>
      </c>
      <c r="G165" s="10" t="s">
        <v>840</v>
      </c>
      <c r="H165" s="11" t="s">
        <v>625</v>
      </c>
    </row>
    <row r="166" spans="1:8" ht="48" x14ac:dyDescent="0.2">
      <c r="A166" s="9" t="s">
        <v>944</v>
      </c>
      <c r="B166" s="10" t="s">
        <v>1277</v>
      </c>
      <c r="C166" s="79" t="s">
        <v>1278</v>
      </c>
      <c r="D166" s="10" t="s">
        <v>1279</v>
      </c>
      <c r="E166" s="18">
        <v>43121</v>
      </c>
      <c r="F166" s="10" t="s">
        <v>1280</v>
      </c>
      <c r="G166" s="10" t="s">
        <v>840</v>
      </c>
      <c r="H166" s="11" t="s">
        <v>1281</v>
      </c>
    </row>
    <row r="167" spans="1:8" ht="48" x14ac:dyDescent="0.2">
      <c r="A167" s="9" t="s">
        <v>944</v>
      </c>
      <c r="B167" s="10" t="s">
        <v>1282</v>
      </c>
      <c r="C167" s="79" t="s">
        <v>1283</v>
      </c>
      <c r="D167" s="10" t="s">
        <v>1284</v>
      </c>
      <c r="E167" s="18">
        <v>43121</v>
      </c>
      <c r="F167" s="10" t="s">
        <v>1285</v>
      </c>
      <c r="G167" s="10" t="s">
        <v>840</v>
      </c>
      <c r="H167" s="11" t="s">
        <v>1286</v>
      </c>
    </row>
    <row r="168" spans="1:8" ht="64" x14ac:dyDescent="0.2">
      <c r="A168" s="9" t="s">
        <v>944</v>
      </c>
      <c r="B168" s="10" t="s">
        <v>1287</v>
      </c>
      <c r="C168" s="79" t="s">
        <v>1288</v>
      </c>
      <c r="D168" s="10" t="s">
        <v>1289</v>
      </c>
      <c r="E168" s="18">
        <v>43119</v>
      </c>
      <c r="F168" s="10" t="s">
        <v>1290</v>
      </c>
      <c r="G168" s="10" t="s">
        <v>840</v>
      </c>
      <c r="H168" s="11" t="s">
        <v>1291</v>
      </c>
    </row>
    <row r="169" spans="1:8" ht="64" x14ac:dyDescent="0.2">
      <c r="A169" s="9" t="s">
        <v>944</v>
      </c>
      <c r="B169" s="10" t="s">
        <v>1292</v>
      </c>
      <c r="C169" s="79" t="s">
        <v>1293</v>
      </c>
      <c r="D169" s="10" t="s">
        <v>1294</v>
      </c>
      <c r="E169" s="18">
        <v>43115</v>
      </c>
      <c r="F169" s="10" t="s">
        <v>1295</v>
      </c>
      <c r="G169" s="10" t="s">
        <v>840</v>
      </c>
      <c r="H169" s="11" t="s">
        <v>1296</v>
      </c>
    </row>
    <row r="170" spans="1:8" ht="112" x14ac:dyDescent="0.2">
      <c r="A170" s="9" t="s">
        <v>77</v>
      </c>
      <c r="B170" s="10" t="s">
        <v>450</v>
      </c>
      <c r="C170" s="79" t="s">
        <v>451</v>
      </c>
      <c r="D170" s="10" t="s">
        <v>452</v>
      </c>
      <c r="E170" s="18">
        <v>43091</v>
      </c>
      <c r="F170" s="10" t="s">
        <v>797</v>
      </c>
      <c r="G170" s="10" t="s">
        <v>840</v>
      </c>
      <c r="H170" s="11" t="s">
        <v>798</v>
      </c>
    </row>
    <row r="171" spans="1:8" ht="160" x14ac:dyDescent="0.2">
      <c r="A171" s="9" t="s">
        <v>77</v>
      </c>
      <c r="B171" s="10" t="s">
        <v>447</v>
      </c>
      <c r="C171" s="79" t="s">
        <v>448</v>
      </c>
      <c r="D171" s="10" t="s">
        <v>449</v>
      </c>
      <c r="E171" s="18">
        <v>43056</v>
      </c>
      <c r="F171" s="10" t="s">
        <v>799</v>
      </c>
      <c r="G171" s="10" t="s">
        <v>840</v>
      </c>
      <c r="H171" s="11" t="s">
        <v>800</v>
      </c>
    </row>
    <row r="172" spans="1:8" ht="64" x14ac:dyDescent="0.2">
      <c r="A172" s="9" t="s">
        <v>1</v>
      </c>
      <c r="B172" s="10" t="s">
        <v>444</v>
      </c>
      <c r="C172" s="79" t="s">
        <v>445</v>
      </c>
      <c r="D172" s="10" t="s">
        <v>446</v>
      </c>
      <c r="E172" s="18">
        <v>43043</v>
      </c>
      <c r="F172" s="10" t="s">
        <v>465</v>
      </c>
      <c r="G172" s="10" t="s">
        <v>840</v>
      </c>
      <c r="H172" s="11" t="s">
        <v>466</v>
      </c>
    </row>
    <row r="173" spans="1:8" ht="409.6" x14ac:dyDescent="0.2">
      <c r="A173" s="9" t="s">
        <v>944</v>
      </c>
      <c r="B173" s="10" t="s">
        <v>990</v>
      </c>
      <c r="C173" s="79" t="s">
        <v>991</v>
      </c>
      <c r="D173" s="10" t="s">
        <v>992</v>
      </c>
      <c r="E173" s="18">
        <v>43041</v>
      </c>
      <c r="F173" s="10" t="s">
        <v>993</v>
      </c>
      <c r="G173" s="10" t="s">
        <v>384</v>
      </c>
      <c r="H173" s="11" t="s">
        <v>994</v>
      </c>
    </row>
    <row r="174" spans="1:8" ht="192" x14ac:dyDescent="0.2">
      <c r="A174" s="9" t="s">
        <v>944</v>
      </c>
      <c r="B174" s="10" t="s">
        <v>990</v>
      </c>
      <c r="C174" s="79" t="s">
        <v>991</v>
      </c>
      <c r="D174" s="10" t="s">
        <v>995</v>
      </c>
      <c r="E174" s="18">
        <v>43041</v>
      </c>
      <c r="F174" s="10" t="s">
        <v>996</v>
      </c>
      <c r="G174" s="10" t="s">
        <v>384</v>
      </c>
      <c r="H174" s="11" t="s">
        <v>997</v>
      </c>
    </row>
    <row r="175" spans="1:8" ht="80" x14ac:dyDescent="0.2">
      <c r="A175" s="9" t="s">
        <v>1</v>
      </c>
      <c r="B175" s="10" t="s">
        <v>413</v>
      </c>
      <c r="C175" s="79" t="s">
        <v>414</v>
      </c>
      <c r="D175" s="10" t="s">
        <v>443</v>
      </c>
      <c r="E175" s="18">
        <v>43032</v>
      </c>
      <c r="F175" s="10" t="s">
        <v>415</v>
      </c>
      <c r="G175" s="10" t="s">
        <v>840</v>
      </c>
      <c r="H175" s="11" t="s">
        <v>468</v>
      </c>
    </row>
    <row r="176" spans="1:8" ht="80" x14ac:dyDescent="0.2">
      <c r="A176" s="9" t="s">
        <v>1</v>
      </c>
      <c r="B176" s="10" t="s">
        <v>440</v>
      </c>
      <c r="C176" s="79" t="s">
        <v>441</v>
      </c>
      <c r="D176" s="10" t="s">
        <v>442</v>
      </c>
      <c r="E176" s="18">
        <v>43031</v>
      </c>
      <c r="F176" s="10" t="s">
        <v>467</v>
      </c>
      <c r="G176" s="10" t="s">
        <v>840</v>
      </c>
      <c r="H176" s="11" t="s">
        <v>633</v>
      </c>
    </row>
    <row r="177" spans="1:8" ht="128" x14ac:dyDescent="0.2">
      <c r="A177" s="9" t="s">
        <v>77</v>
      </c>
      <c r="B177" s="10" t="s">
        <v>416</v>
      </c>
      <c r="C177" s="79" t="s">
        <v>417</v>
      </c>
      <c r="D177" s="10" t="s">
        <v>418</v>
      </c>
      <c r="E177" s="18">
        <v>43012</v>
      </c>
      <c r="F177" s="10" t="s">
        <v>801</v>
      </c>
      <c r="G177" s="10" t="s">
        <v>386</v>
      </c>
      <c r="H177" s="11" t="s">
        <v>678</v>
      </c>
    </row>
    <row r="178" spans="1:8" ht="224" x14ac:dyDescent="0.2">
      <c r="A178" s="9" t="s">
        <v>1</v>
      </c>
      <c r="B178" s="10" t="s">
        <v>402</v>
      </c>
      <c r="C178" s="79" t="s">
        <v>403</v>
      </c>
      <c r="D178" s="10" t="s">
        <v>407</v>
      </c>
      <c r="E178" s="18">
        <v>42950</v>
      </c>
      <c r="F178" s="10" t="s">
        <v>802</v>
      </c>
      <c r="G178" s="10" t="s">
        <v>840</v>
      </c>
      <c r="H178" s="11" t="s">
        <v>469</v>
      </c>
    </row>
    <row r="179" spans="1:8" ht="240" x14ac:dyDescent="0.2">
      <c r="A179" s="9" t="s">
        <v>1</v>
      </c>
      <c r="B179" s="10" t="s">
        <v>402</v>
      </c>
      <c r="C179" s="79" t="s">
        <v>403</v>
      </c>
      <c r="D179" s="10" t="s">
        <v>408</v>
      </c>
      <c r="E179" s="18">
        <v>42950</v>
      </c>
      <c r="F179" s="10" t="s">
        <v>803</v>
      </c>
      <c r="G179" s="10" t="s">
        <v>840</v>
      </c>
      <c r="H179" s="11" t="s">
        <v>939</v>
      </c>
    </row>
    <row r="180" spans="1:8" ht="144" x14ac:dyDescent="0.2">
      <c r="A180" s="9" t="s">
        <v>1</v>
      </c>
      <c r="B180" s="10" t="s">
        <v>402</v>
      </c>
      <c r="C180" s="79" t="s">
        <v>403</v>
      </c>
      <c r="D180" s="10" t="s">
        <v>405</v>
      </c>
      <c r="E180" s="18">
        <v>42950</v>
      </c>
      <c r="F180" s="10" t="s">
        <v>751</v>
      </c>
      <c r="G180" s="10" t="s">
        <v>384</v>
      </c>
      <c r="H180" s="11" t="s">
        <v>1298</v>
      </c>
    </row>
    <row r="181" spans="1:8" ht="128" x14ac:dyDescent="0.2">
      <c r="A181" s="9" t="s">
        <v>1</v>
      </c>
      <c r="B181" s="10" t="s">
        <v>402</v>
      </c>
      <c r="C181" s="79" t="s">
        <v>403</v>
      </c>
      <c r="D181" s="10" t="s">
        <v>406</v>
      </c>
      <c r="E181" s="18">
        <v>42950</v>
      </c>
      <c r="F181" s="10" t="s">
        <v>752</v>
      </c>
      <c r="G181" s="10" t="s">
        <v>384</v>
      </c>
      <c r="H181" s="11" t="s">
        <v>1299</v>
      </c>
    </row>
    <row r="182" spans="1:8" ht="96" x14ac:dyDescent="0.2">
      <c r="A182" s="9" t="s">
        <v>1</v>
      </c>
      <c r="B182" s="10" t="s">
        <v>402</v>
      </c>
      <c r="C182" s="79" t="s">
        <v>403</v>
      </c>
      <c r="D182" s="10" t="s">
        <v>404</v>
      </c>
      <c r="E182" s="18">
        <v>42950</v>
      </c>
      <c r="F182" s="10" t="s">
        <v>750</v>
      </c>
      <c r="G182" s="10" t="s">
        <v>386</v>
      </c>
      <c r="H182" s="11" t="s">
        <v>1297</v>
      </c>
    </row>
    <row r="183" spans="1:8" ht="112" x14ac:dyDescent="0.2">
      <c r="A183" s="9" t="s">
        <v>944</v>
      </c>
      <c r="B183" s="10" t="s">
        <v>1300</v>
      </c>
      <c r="C183" s="79" t="s">
        <v>1301</v>
      </c>
      <c r="D183" s="10" t="s">
        <v>1302</v>
      </c>
      <c r="E183" s="18">
        <v>42928</v>
      </c>
      <c r="F183" s="10" t="s">
        <v>1303</v>
      </c>
      <c r="G183" s="10" t="s">
        <v>840</v>
      </c>
      <c r="H183" s="11" t="s">
        <v>1304</v>
      </c>
    </row>
    <row r="184" spans="1:8" ht="144" x14ac:dyDescent="0.2">
      <c r="A184" s="9" t="s">
        <v>944</v>
      </c>
      <c r="B184" s="10" t="s">
        <v>1305</v>
      </c>
      <c r="C184" s="79" t="s">
        <v>1306</v>
      </c>
      <c r="D184" s="10" t="s">
        <v>1307</v>
      </c>
      <c r="E184" s="18">
        <v>42907</v>
      </c>
      <c r="F184" s="10" t="s">
        <v>1308</v>
      </c>
      <c r="G184" s="10" t="s">
        <v>840</v>
      </c>
      <c r="H184" s="11" t="s">
        <v>1309</v>
      </c>
    </row>
    <row r="185" spans="1:8" ht="96" x14ac:dyDescent="0.2">
      <c r="A185" s="9" t="s">
        <v>1</v>
      </c>
      <c r="B185" s="10" t="s">
        <v>378</v>
      </c>
      <c r="C185" s="79" t="s">
        <v>379</v>
      </c>
      <c r="D185" s="10" t="s">
        <v>380</v>
      </c>
      <c r="E185" s="18">
        <v>42902</v>
      </c>
      <c r="F185" s="10" t="s">
        <v>471</v>
      </c>
      <c r="G185" s="10" t="s">
        <v>840</v>
      </c>
      <c r="H185" s="11" t="s">
        <v>472</v>
      </c>
    </row>
    <row r="186" spans="1:8" ht="160" x14ac:dyDescent="0.2">
      <c r="A186" s="9" t="s">
        <v>77</v>
      </c>
      <c r="B186" s="10" t="s">
        <v>374</v>
      </c>
      <c r="C186" s="79" t="s">
        <v>375</v>
      </c>
      <c r="D186" s="10" t="s">
        <v>394</v>
      </c>
      <c r="E186" s="18">
        <v>42898</v>
      </c>
      <c r="F186" s="10" t="s">
        <v>804</v>
      </c>
      <c r="G186" s="10" t="s">
        <v>384</v>
      </c>
      <c r="H186" s="11" t="s">
        <v>1682</v>
      </c>
    </row>
    <row r="187" spans="1:8" ht="80" x14ac:dyDescent="0.2">
      <c r="A187" s="9" t="s">
        <v>77</v>
      </c>
      <c r="B187" s="10" t="s">
        <v>374</v>
      </c>
      <c r="C187" s="79" t="s">
        <v>375</v>
      </c>
      <c r="D187" s="10" t="s">
        <v>396</v>
      </c>
      <c r="E187" s="18">
        <v>42898</v>
      </c>
      <c r="F187" s="10" t="s">
        <v>420</v>
      </c>
      <c r="G187" s="10" t="s">
        <v>384</v>
      </c>
      <c r="H187" s="11" t="s">
        <v>830</v>
      </c>
    </row>
    <row r="188" spans="1:8" ht="160" x14ac:dyDescent="0.2">
      <c r="A188" s="9" t="s">
        <v>77</v>
      </c>
      <c r="B188" s="10" t="s">
        <v>374</v>
      </c>
      <c r="C188" s="79" t="s">
        <v>375</v>
      </c>
      <c r="D188" s="10" t="s">
        <v>395</v>
      </c>
      <c r="E188" s="18">
        <v>42898</v>
      </c>
      <c r="F188" s="10" t="s">
        <v>419</v>
      </c>
      <c r="G188" s="10" t="s">
        <v>384</v>
      </c>
      <c r="H188" s="11" t="s">
        <v>1683</v>
      </c>
    </row>
    <row r="189" spans="1:8" ht="208" x14ac:dyDescent="0.2">
      <c r="A189" s="9" t="s">
        <v>77</v>
      </c>
      <c r="B189" s="10" t="s">
        <v>374</v>
      </c>
      <c r="C189" s="79" t="s">
        <v>375</v>
      </c>
      <c r="D189" s="10" t="s">
        <v>397</v>
      </c>
      <c r="E189" s="18">
        <v>42898</v>
      </c>
      <c r="F189" s="10" t="s">
        <v>454</v>
      </c>
      <c r="G189" s="10" t="s">
        <v>384</v>
      </c>
      <c r="H189" s="11" t="s">
        <v>1684</v>
      </c>
    </row>
    <row r="190" spans="1:8" ht="208" x14ac:dyDescent="0.2">
      <c r="A190" s="9" t="s">
        <v>944</v>
      </c>
      <c r="B190" s="10" t="s">
        <v>1310</v>
      </c>
      <c r="C190" s="79" t="s">
        <v>1311</v>
      </c>
      <c r="D190" s="10" t="s">
        <v>1312</v>
      </c>
      <c r="E190" s="18">
        <v>42887</v>
      </c>
      <c r="F190" s="10" t="s">
        <v>1313</v>
      </c>
      <c r="G190" s="10" t="s">
        <v>840</v>
      </c>
      <c r="H190" s="11" t="s">
        <v>1314</v>
      </c>
    </row>
    <row r="191" spans="1:8" ht="112" x14ac:dyDescent="0.2">
      <c r="A191" s="9" t="s">
        <v>944</v>
      </c>
      <c r="B191" s="10" t="s">
        <v>1315</v>
      </c>
      <c r="C191" s="79" t="s">
        <v>1316</v>
      </c>
      <c r="D191" s="10" t="s">
        <v>1317</v>
      </c>
      <c r="E191" s="18">
        <v>42885</v>
      </c>
      <c r="F191" s="10" t="s">
        <v>1318</v>
      </c>
      <c r="G191" s="10" t="s">
        <v>840</v>
      </c>
      <c r="H191" s="11" t="s">
        <v>1319</v>
      </c>
    </row>
    <row r="192" spans="1:8" ht="144" x14ac:dyDescent="0.2">
      <c r="A192" s="9" t="s">
        <v>77</v>
      </c>
      <c r="B192" s="10" t="s">
        <v>371</v>
      </c>
      <c r="C192" s="79" t="s">
        <v>372</v>
      </c>
      <c r="D192" s="10" t="s">
        <v>373</v>
      </c>
      <c r="E192" s="18">
        <v>42885</v>
      </c>
      <c r="F192" s="10" t="s">
        <v>508</v>
      </c>
      <c r="G192" s="10" t="s">
        <v>840</v>
      </c>
      <c r="H192" s="11" t="s">
        <v>509</v>
      </c>
    </row>
    <row r="193" spans="1:8" ht="288" x14ac:dyDescent="0.2">
      <c r="A193" s="9" t="s">
        <v>77</v>
      </c>
      <c r="B193" s="10" t="s">
        <v>365</v>
      </c>
      <c r="C193" s="79" t="s">
        <v>366</v>
      </c>
      <c r="D193" s="10" t="s">
        <v>368</v>
      </c>
      <c r="E193" s="18">
        <v>42880</v>
      </c>
      <c r="F193" s="10" t="s">
        <v>369</v>
      </c>
      <c r="G193" s="10" t="s">
        <v>805</v>
      </c>
      <c r="H193" s="11" t="s">
        <v>806</v>
      </c>
    </row>
    <row r="194" spans="1:8" ht="192" x14ac:dyDescent="0.2">
      <c r="A194" s="9" t="s">
        <v>77</v>
      </c>
      <c r="B194" s="10" t="s">
        <v>365</v>
      </c>
      <c r="C194" s="79" t="s">
        <v>366</v>
      </c>
      <c r="D194" s="10" t="s">
        <v>367</v>
      </c>
      <c r="E194" s="18">
        <v>42880</v>
      </c>
      <c r="F194" s="10" t="s">
        <v>459</v>
      </c>
      <c r="G194" s="10" t="s">
        <v>386</v>
      </c>
      <c r="H194" s="11" t="s">
        <v>1121</v>
      </c>
    </row>
    <row r="195" spans="1:8" ht="240" x14ac:dyDescent="0.2">
      <c r="A195" s="9" t="s">
        <v>944</v>
      </c>
      <c r="B195" s="10" t="s">
        <v>1320</v>
      </c>
      <c r="C195" s="79" t="s">
        <v>1321</v>
      </c>
      <c r="D195" s="10" t="s">
        <v>1322</v>
      </c>
      <c r="E195" s="18">
        <v>42878</v>
      </c>
      <c r="F195" s="10" t="s">
        <v>1323</v>
      </c>
      <c r="G195" s="10" t="s">
        <v>840</v>
      </c>
      <c r="H195" s="11" t="s">
        <v>1324</v>
      </c>
    </row>
    <row r="196" spans="1:8" ht="96" x14ac:dyDescent="0.2">
      <c r="A196" s="9" t="s">
        <v>77</v>
      </c>
      <c r="B196" s="10" t="s">
        <v>362</v>
      </c>
      <c r="C196" s="79" t="s">
        <v>363</v>
      </c>
      <c r="D196" s="10" t="s">
        <v>364</v>
      </c>
      <c r="E196" s="18">
        <v>42877</v>
      </c>
      <c r="F196" s="10" t="s">
        <v>510</v>
      </c>
      <c r="G196" s="10" t="s">
        <v>840</v>
      </c>
      <c r="H196" s="11" t="s">
        <v>511</v>
      </c>
    </row>
    <row r="197" spans="1:8" ht="96" x14ac:dyDescent="0.2">
      <c r="A197" s="9" t="s">
        <v>944</v>
      </c>
      <c r="B197" s="10" t="s">
        <v>1325</v>
      </c>
      <c r="C197" s="79" t="s">
        <v>1326</v>
      </c>
      <c r="D197" s="10" t="s">
        <v>1327</v>
      </c>
      <c r="E197" s="18">
        <v>42874</v>
      </c>
      <c r="F197" s="10" t="s">
        <v>1328</v>
      </c>
      <c r="G197" s="10" t="s">
        <v>840</v>
      </c>
      <c r="H197" s="11" t="s">
        <v>1329</v>
      </c>
    </row>
    <row r="198" spans="1:8" ht="128" x14ac:dyDescent="0.2">
      <c r="A198" s="9" t="s">
        <v>944</v>
      </c>
      <c r="B198" s="10" t="s">
        <v>1330</v>
      </c>
      <c r="C198" s="79" t="s">
        <v>1331</v>
      </c>
      <c r="D198" s="10" t="s">
        <v>1332</v>
      </c>
      <c r="E198" s="18">
        <v>42873</v>
      </c>
      <c r="F198" s="10" t="s">
        <v>1333</v>
      </c>
      <c r="G198" s="10" t="s">
        <v>840</v>
      </c>
      <c r="H198" s="11" t="s">
        <v>1334</v>
      </c>
    </row>
    <row r="199" spans="1:8" ht="192" x14ac:dyDescent="0.2">
      <c r="A199" s="9" t="s">
        <v>77</v>
      </c>
      <c r="B199" s="10" t="s">
        <v>359</v>
      </c>
      <c r="C199" s="79" t="s">
        <v>360</v>
      </c>
      <c r="D199" s="10" t="s">
        <v>361</v>
      </c>
      <c r="E199" s="18">
        <v>42873</v>
      </c>
      <c r="F199" s="10" t="s">
        <v>506</v>
      </c>
      <c r="G199" s="10" t="s">
        <v>840</v>
      </c>
      <c r="H199" s="11" t="s">
        <v>507</v>
      </c>
    </row>
    <row r="200" spans="1:8" ht="112" x14ac:dyDescent="0.2">
      <c r="A200" s="9" t="s">
        <v>944</v>
      </c>
      <c r="B200" s="10" t="s">
        <v>1335</v>
      </c>
      <c r="C200" s="79" t="s">
        <v>1336</v>
      </c>
      <c r="D200" s="10" t="s">
        <v>1337</v>
      </c>
      <c r="E200" s="18">
        <v>42872</v>
      </c>
      <c r="F200" s="10" t="s">
        <v>1338</v>
      </c>
      <c r="G200" s="10" t="s">
        <v>840</v>
      </c>
      <c r="H200" s="11" t="s">
        <v>1339</v>
      </c>
    </row>
    <row r="201" spans="1:8" ht="96" x14ac:dyDescent="0.2">
      <c r="A201" s="9" t="s">
        <v>944</v>
      </c>
      <c r="B201" s="10" t="s">
        <v>1340</v>
      </c>
      <c r="C201" s="79" t="s">
        <v>1341</v>
      </c>
      <c r="D201" s="10" t="s">
        <v>1342</v>
      </c>
      <c r="E201" s="18">
        <v>42853</v>
      </c>
      <c r="F201" s="10" t="s">
        <v>1343</v>
      </c>
      <c r="G201" s="10" t="s">
        <v>840</v>
      </c>
      <c r="H201" s="11" t="s">
        <v>1344</v>
      </c>
    </row>
    <row r="202" spans="1:8" ht="128" x14ac:dyDescent="0.2">
      <c r="A202" s="9" t="s">
        <v>944</v>
      </c>
      <c r="B202" s="10" t="s">
        <v>1345</v>
      </c>
      <c r="C202" s="79" t="s">
        <v>1346</v>
      </c>
      <c r="D202" s="10" t="s">
        <v>1347</v>
      </c>
      <c r="E202" s="18">
        <v>42853</v>
      </c>
      <c r="F202" s="10" t="s">
        <v>1348</v>
      </c>
      <c r="G202" s="10" t="s">
        <v>840</v>
      </c>
      <c r="H202" s="11" t="s">
        <v>1349</v>
      </c>
    </row>
    <row r="203" spans="1:8" ht="96" x14ac:dyDescent="0.2">
      <c r="A203" s="9" t="s">
        <v>944</v>
      </c>
      <c r="B203" s="10" t="s">
        <v>1350</v>
      </c>
      <c r="C203" s="79" t="s">
        <v>1351</v>
      </c>
      <c r="D203" s="10" t="s">
        <v>1352</v>
      </c>
      <c r="E203" s="18">
        <v>42851</v>
      </c>
      <c r="F203" s="10" t="s">
        <v>1353</v>
      </c>
      <c r="G203" s="10" t="s">
        <v>840</v>
      </c>
      <c r="H203" s="11" t="s">
        <v>1354</v>
      </c>
    </row>
    <row r="204" spans="1:8" ht="192" x14ac:dyDescent="0.2">
      <c r="A204" s="9" t="s">
        <v>944</v>
      </c>
      <c r="B204" s="10" t="s">
        <v>1355</v>
      </c>
      <c r="C204" s="79" t="s">
        <v>1356</v>
      </c>
      <c r="D204" s="10" t="s">
        <v>1357</v>
      </c>
      <c r="E204" s="18">
        <v>42851</v>
      </c>
      <c r="F204" s="10" t="s">
        <v>1358</v>
      </c>
      <c r="G204" s="10" t="s">
        <v>840</v>
      </c>
      <c r="H204" s="11" t="s">
        <v>1359</v>
      </c>
    </row>
    <row r="205" spans="1:8" ht="80" x14ac:dyDescent="0.2">
      <c r="A205" s="9" t="s">
        <v>944</v>
      </c>
      <c r="B205" s="10" t="s">
        <v>1360</v>
      </c>
      <c r="C205" s="79" t="s">
        <v>1361</v>
      </c>
      <c r="D205" s="10" t="s">
        <v>1362</v>
      </c>
      <c r="E205" s="18">
        <v>42850</v>
      </c>
      <c r="F205" s="10" t="s">
        <v>1363</v>
      </c>
      <c r="G205" s="10" t="s">
        <v>840</v>
      </c>
      <c r="H205" s="11" t="s">
        <v>1364</v>
      </c>
    </row>
    <row r="206" spans="1:8" ht="112" x14ac:dyDescent="0.2">
      <c r="A206" s="9" t="s">
        <v>944</v>
      </c>
      <c r="B206" s="10" t="s">
        <v>1365</v>
      </c>
      <c r="C206" s="79" t="s">
        <v>1366</v>
      </c>
      <c r="D206" s="10" t="s">
        <v>1367</v>
      </c>
      <c r="E206" s="18">
        <v>42825</v>
      </c>
      <c r="F206" s="10" t="s">
        <v>1368</v>
      </c>
      <c r="G206" s="10" t="s">
        <v>840</v>
      </c>
      <c r="H206" s="11" t="s">
        <v>1369</v>
      </c>
    </row>
    <row r="207" spans="1:8" ht="128" x14ac:dyDescent="0.2">
      <c r="A207" s="9" t="s">
        <v>1</v>
      </c>
      <c r="B207" s="10" t="s">
        <v>183</v>
      </c>
      <c r="C207" s="79" t="s">
        <v>184</v>
      </c>
      <c r="D207" s="10" t="s">
        <v>185</v>
      </c>
      <c r="E207" s="18">
        <v>42807</v>
      </c>
      <c r="F207" s="10" t="s">
        <v>473</v>
      </c>
      <c r="G207" s="10" t="s">
        <v>840</v>
      </c>
      <c r="H207" s="11" t="s">
        <v>634</v>
      </c>
    </row>
    <row r="208" spans="1:8" ht="112" x14ac:dyDescent="0.2">
      <c r="A208" s="9" t="s">
        <v>77</v>
      </c>
      <c r="B208" s="10" t="s">
        <v>78</v>
      </c>
      <c r="C208" s="79" t="s">
        <v>79</v>
      </c>
      <c r="D208" s="10" t="s">
        <v>80</v>
      </c>
      <c r="E208" s="18">
        <v>42806</v>
      </c>
      <c r="F208" s="10" t="s">
        <v>512</v>
      </c>
      <c r="G208" s="10" t="s">
        <v>840</v>
      </c>
      <c r="H208" s="11" t="s">
        <v>409</v>
      </c>
    </row>
    <row r="209" spans="1:8" ht="112" x14ac:dyDescent="0.2">
      <c r="A209" s="9" t="s">
        <v>944</v>
      </c>
      <c r="B209" s="10" t="s">
        <v>1370</v>
      </c>
      <c r="C209" s="79" t="s">
        <v>1371</v>
      </c>
      <c r="D209" s="10" t="s">
        <v>1372</v>
      </c>
      <c r="E209" s="18">
        <v>42755</v>
      </c>
      <c r="F209" s="10" t="s">
        <v>1373</v>
      </c>
      <c r="G209" s="10" t="s">
        <v>840</v>
      </c>
      <c r="H209" s="11" t="s">
        <v>1374</v>
      </c>
    </row>
    <row r="210" spans="1:8" ht="64" x14ac:dyDescent="0.2">
      <c r="A210" s="9" t="s">
        <v>77</v>
      </c>
      <c r="B210" s="10" t="s">
        <v>91</v>
      </c>
      <c r="C210" s="79" t="s">
        <v>92</v>
      </c>
      <c r="D210" s="10" t="s">
        <v>93</v>
      </c>
      <c r="E210" s="18">
        <v>42755</v>
      </c>
      <c r="F210" s="10" t="s">
        <v>518</v>
      </c>
      <c r="G210" s="10" t="s">
        <v>840</v>
      </c>
      <c r="H210" s="11" t="s">
        <v>519</v>
      </c>
    </row>
    <row r="211" spans="1:8" ht="144" x14ac:dyDescent="0.2">
      <c r="A211" s="9" t="s">
        <v>944</v>
      </c>
      <c r="B211" s="10" t="s">
        <v>1375</v>
      </c>
      <c r="C211" s="79" t="s">
        <v>1376</v>
      </c>
      <c r="D211" s="10" t="s">
        <v>1377</v>
      </c>
      <c r="E211" s="18">
        <v>42745</v>
      </c>
      <c r="F211" s="10" t="s">
        <v>1378</v>
      </c>
      <c r="G211" s="10" t="s">
        <v>840</v>
      </c>
      <c r="H211" s="11" t="s">
        <v>1379</v>
      </c>
    </row>
    <row r="212" spans="1:8" ht="176" x14ac:dyDescent="0.2">
      <c r="A212" s="9" t="s">
        <v>944</v>
      </c>
      <c r="B212" s="10" t="s">
        <v>1380</v>
      </c>
      <c r="C212" s="79" t="s">
        <v>1381</v>
      </c>
      <c r="D212" s="10" t="s">
        <v>1382</v>
      </c>
      <c r="E212" s="18">
        <v>42727</v>
      </c>
      <c r="F212" s="10" t="s">
        <v>1383</v>
      </c>
      <c r="G212" s="10" t="s">
        <v>840</v>
      </c>
      <c r="H212" s="11" t="s">
        <v>1384</v>
      </c>
    </row>
    <row r="213" spans="1:8" ht="176" x14ac:dyDescent="0.2">
      <c r="A213" s="9" t="s">
        <v>944</v>
      </c>
      <c r="B213" s="10" t="s">
        <v>1385</v>
      </c>
      <c r="C213" s="79" t="s">
        <v>1386</v>
      </c>
      <c r="D213" s="10" t="s">
        <v>1387</v>
      </c>
      <c r="E213" s="18">
        <v>42726</v>
      </c>
      <c r="F213" s="10" t="s">
        <v>1388</v>
      </c>
      <c r="G213" s="10" t="s">
        <v>840</v>
      </c>
      <c r="H213" s="11" t="s">
        <v>1389</v>
      </c>
    </row>
    <row r="214" spans="1:8" ht="192" x14ac:dyDescent="0.2">
      <c r="A214" s="9" t="s">
        <v>944</v>
      </c>
      <c r="B214" s="10" t="s">
        <v>1390</v>
      </c>
      <c r="C214" s="79" t="s">
        <v>1391</v>
      </c>
      <c r="D214" s="10" t="s">
        <v>1392</v>
      </c>
      <c r="E214" s="18">
        <v>42726</v>
      </c>
      <c r="F214" s="10" t="s">
        <v>1393</v>
      </c>
      <c r="G214" s="10" t="s">
        <v>840</v>
      </c>
      <c r="H214" s="11" t="s">
        <v>1394</v>
      </c>
    </row>
    <row r="215" spans="1:8" ht="48" x14ac:dyDescent="0.2">
      <c r="A215" s="9" t="s">
        <v>77</v>
      </c>
      <c r="B215" s="10" t="s">
        <v>115</v>
      </c>
      <c r="C215" s="79" t="s">
        <v>116</v>
      </c>
      <c r="D215" s="10" t="s">
        <v>121</v>
      </c>
      <c r="E215" s="18">
        <v>42726</v>
      </c>
      <c r="F215" s="10" t="s">
        <v>455</v>
      </c>
      <c r="G215" s="10" t="s">
        <v>386</v>
      </c>
      <c r="H215" s="11" t="s">
        <v>673</v>
      </c>
    </row>
    <row r="216" spans="1:8" ht="365" x14ac:dyDescent="0.2">
      <c r="A216" s="9" t="s">
        <v>77</v>
      </c>
      <c r="B216" s="10" t="s">
        <v>115</v>
      </c>
      <c r="C216" s="79" t="s">
        <v>116</v>
      </c>
      <c r="D216" s="10" t="s">
        <v>120</v>
      </c>
      <c r="E216" s="18">
        <v>42726</v>
      </c>
      <c r="F216" s="10" t="s">
        <v>817</v>
      </c>
      <c r="G216" s="10" t="s">
        <v>386</v>
      </c>
      <c r="H216" s="11" t="s">
        <v>673</v>
      </c>
    </row>
    <row r="217" spans="1:8" ht="64" x14ac:dyDescent="0.2">
      <c r="A217" s="9" t="s">
        <v>77</v>
      </c>
      <c r="B217" s="10" t="s">
        <v>115</v>
      </c>
      <c r="C217" s="79" t="s">
        <v>116</v>
      </c>
      <c r="D217" s="10" t="s">
        <v>119</v>
      </c>
      <c r="E217" s="18">
        <v>42726</v>
      </c>
      <c r="F217" s="10" t="s">
        <v>1686</v>
      </c>
      <c r="G217" s="10" t="s">
        <v>386</v>
      </c>
      <c r="H217" s="11" t="s">
        <v>673</v>
      </c>
    </row>
    <row r="218" spans="1:8" ht="48" x14ac:dyDescent="0.2">
      <c r="A218" s="9" t="s">
        <v>77</v>
      </c>
      <c r="B218" s="10" t="s">
        <v>115</v>
      </c>
      <c r="C218" s="79" t="s">
        <v>116</v>
      </c>
      <c r="D218" s="10" t="s">
        <v>117</v>
      </c>
      <c r="E218" s="18">
        <v>42726</v>
      </c>
      <c r="F218" s="10" t="s">
        <v>118</v>
      </c>
      <c r="G218" s="10" t="s">
        <v>386</v>
      </c>
      <c r="H218" s="11" t="s">
        <v>673</v>
      </c>
    </row>
    <row r="219" spans="1:8" ht="48" x14ac:dyDescent="0.2">
      <c r="A219" s="9" t="s">
        <v>77</v>
      </c>
      <c r="B219" s="10" t="s">
        <v>94</v>
      </c>
      <c r="C219" s="79" t="s">
        <v>95</v>
      </c>
      <c r="D219" s="10" t="s">
        <v>96</v>
      </c>
      <c r="E219" s="18">
        <v>42716</v>
      </c>
      <c r="F219" s="10" t="s">
        <v>97</v>
      </c>
      <c r="G219" s="10" t="s">
        <v>840</v>
      </c>
      <c r="H219" s="11" t="s">
        <v>520</v>
      </c>
    </row>
    <row r="220" spans="1:8" ht="128" x14ac:dyDescent="0.2">
      <c r="A220" s="9" t="s">
        <v>944</v>
      </c>
      <c r="B220" s="10" t="s">
        <v>1395</v>
      </c>
      <c r="C220" s="79" t="s">
        <v>1396</v>
      </c>
      <c r="D220" s="10" t="s">
        <v>1397</v>
      </c>
      <c r="E220" s="18">
        <v>42710</v>
      </c>
      <c r="F220" s="10" t="s">
        <v>1398</v>
      </c>
      <c r="G220" s="10" t="s">
        <v>840</v>
      </c>
      <c r="H220" s="11" t="s">
        <v>1399</v>
      </c>
    </row>
    <row r="221" spans="1:8" ht="112" x14ac:dyDescent="0.2">
      <c r="A221" s="9" t="s">
        <v>944</v>
      </c>
      <c r="B221" s="10" t="s">
        <v>1400</v>
      </c>
      <c r="C221" s="79" t="s">
        <v>1401</v>
      </c>
      <c r="D221" s="10" t="s">
        <v>1402</v>
      </c>
      <c r="E221" s="18">
        <v>42696</v>
      </c>
      <c r="F221" s="10" t="s">
        <v>1403</v>
      </c>
      <c r="G221" s="10" t="s">
        <v>840</v>
      </c>
      <c r="H221" s="11" t="s">
        <v>1404</v>
      </c>
    </row>
    <row r="222" spans="1:8" ht="144" x14ac:dyDescent="0.2">
      <c r="A222" s="9" t="s">
        <v>944</v>
      </c>
      <c r="B222" s="10" t="s">
        <v>1122</v>
      </c>
      <c r="C222" s="79" t="s">
        <v>1123</v>
      </c>
      <c r="D222" s="10" t="s">
        <v>1124</v>
      </c>
      <c r="E222" s="18">
        <v>42681</v>
      </c>
      <c r="F222" s="10" t="s">
        <v>1125</v>
      </c>
      <c r="G222" s="10" t="s">
        <v>840</v>
      </c>
      <c r="H222" s="11" t="s">
        <v>1126</v>
      </c>
    </row>
    <row r="223" spans="1:8" ht="64" x14ac:dyDescent="0.2">
      <c r="A223" s="9" t="s">
        <v>77</v>
      </c>
      <c r="B223" s="10" t="s">
        <v>98</v>
      </c>
      <c r="C223" s="79" t="s">
        <v>99</v>
      </c>
      <c r="D223" s="10" t="s">
        <v>100</v>
      </c>
      <c r="E223" s="18">
        <v>42680</v>
      </c>
      <c r="F223" s="10" t="s">
        <v>101</v>
      </c>
      <c r="G223" s="10" t="s">
        <v>840</v>
      </c>
      <c r="H223" s="11" t="s">
        <v>521</v>
      </c>
    </row>
    <row r="224" spans="1:8" ht="48" x14ac:dyDescent="0.2">
      <c r="A224" s="9" t="s">
        <v>1</v>
      </c>
      <c r="B224" s="10" t="s">
        <v>8</v>
      </c>
      <c r="C224" s="79" t="s">
        <v>9</v>
      </c>
      <c r="D224" s="10" t="s">
        <v>10</v>
      </c>
      <c r="E224" s="18">
        <v>42678</v>
      </c>
      <c r="F224" s="10" t="s">
        <v>11</v>
      </c>
      <c r="G224" s="10" t="s">
        <v>840</v>
      </c>
      <c r="H224" s="11" t="s">
        <v>484</v>
      </c>
    </row>
    <row r="225" spans="1:8" ht="96" x14ac:dyDescent="0.2">
      <c r="A225" s="9" t="s">
        <v>1</v>
      </c>
      <c r="B225" s="10" t="s">
        <v>5</v>
      </c>
      <c r="C225" s="79" t="s">
        <v>6</v>
      </c>
      <c r="D225" s="10" t="s">
        <v>7</v>
      </c>
      <c r="E225" s="18">
        <v>42678</v>
      </c>
      <c r="F225" s="10" t="s">
        <v>482</v>
      </c>
      <c r="G225" s="10" t="s">
        <v>840</v>
      </c>
      <c r="H225" s="11" t="s">
        <v>483</v>
      </c>
    </row>
    <row r="226" spans="1:8" ht="64" x14ac:dyDescent="0.2">
      <c r="A226" s="9" t="s">
        <v>1</v>
      </c>
      <c r="B226" s="10" t="s">
        <v>2</v>
      </c>
      <c r="C226" s="79" t="s">
        <v>3</v>
      </c>
      <c r="D226" s="10" t="s">
        <v>4</v>
      </c>
      <c r="E226" s="18">
        <v>42678</v>
      </c>
      <c r="F226" s="10" t="s">
        <v>502</v>
      </c>
      <c r="G226" s="10" t="s">
        <v>840</v>
      </c>
      <c r="H226" s="11" t="s">
        <v>503</v>
      </c>
    </row>
    <row r="227" spans="1:8" ht="80" x14ac:dyDescent="0.2">
      <c r="A227" s="9" t="s">
        <v>77</v>
      </c>
      <c r="B227" s="10" t="s">
        <v>108</v>
      </c>
      <c r="C227" s="79" t="s">
        <v>109</v>
      </c>
      <c r="D227" s="10" t="s">
        <v>110</v>
      </c>
      <c r="E227" s="18">
        <v>42662</v>
      </c>
      <c r="F227" s="10" t="s">
        <v>421</v>
      </c>
      <c r="G227" s="10" t="s">
        <v>840</v>
      </c>
      <c r="H227" s="11" t="s">
        <v>524</v>
      </c>
    </row>
    <row r="228" spans="1:8" ht="80" x14ac:dyDescent="0.2">
      <c r="A228" s="9" t="s">
        <v>77</v>
      </c>
      <c r="B228" s="10" t="s">
        <v>104</v>
      </c>
      <c r="C228" s="79" t="s">
        <v>105</v>
      </c>
      <c r="D228" s="10" t="s">
        <v>106</v>
      </c>
      <c r="E228" s="18">
        <v>42662</v>
      </c>
      <c r="F228" s="10" t="s">
        <v>107</v>
      </c>
      <c r="G228" s="10" t="s">
        <v>840</v>
      </c>
      <c r="H228" s="11" t="s">
        <v>523</v>
      </c>
    </row>
    <row r="229" spans="1:8" ht="80" x14ac:dyDescent="0.2">
      <c r="A229" s="9" t="s">
        <v>77</v>
      </c>
      <c r="B229" s="10" t="s">
        <v>102</v>
      </c>
      <c r="C229" s="79" t="s">
        <v>103</v>
      </c>
      <c r="D229" s="10" t="s">
        <v>389</v>
      </c>
      <c r="E229" s="18">
        <v>42662</v>
      </c>
      <c r="F229" s="10" t="s">
        <v>390</v>
      </c>
      <c r="G229" s="10" t="s">
        <v>840</v>
      </c>
      <c r="H229" s="11" t="s">
        <v>522</v>
      </c>
    </row>
    <row r="230" spans="1:8" ht="144" x14ac:dyDescent="0.2">
      <c r="A230" s="9" t="s">
        <v>1</v>
      </c>
      <c r="B230" s="10" t="s">
        <v>12</v>
      </c>
      <c r="C230" s="79" t="s">
        <v>13</v>
      </c>
      <c r="D230" s="10" t="s">
        <v>14</v>
      </c>
      <c r="E230" s="18">
        <v>42649</v>
      </c>
      <c r="F230" s="10" t="s">
        <v>485</v>
      </c>
      <c r="G230" s="10" t="s">
        <v>840</v>
      </c>
      <c r="H230" s="11" t="s">
        <v>486</v>
      </c>
    </row>
    <row r="231" spans="1:8" ht="272" x14ac:dyDescent="0.2">
      <c r="A231" s="9" t="s">
        <v>944</v>
      </c>
      <c r="B231" s="10" t="s">
        <v>1405</v>
      </c>
      <c r="C231" s="79" t="s">
        <v>1406</v>
      </c>
      <c r="D231" s="10" t="s">
        <v>1407</v>
      </c>
      <c r="E231" s="18">
        <v>42623</v>
      </c>
      <c r="F231" s="10" t="s">
        <v>1408</v>
      </c>
      <c r="G231" s="10" t="s">
        <v>840</v>
      </c>
      <c r="H231" s="11" t="s">
        <v>1409</v>
      </c>
    </row>
    <row r="232" spans="1:8" ht="96" x14ac:dyDescent="0.2">
      <c r="A232" s="9" t="s">
        <v>944</v>
      </c>
      <c r="B232" s="10" t="s">
        <v>1410</v>
      </c>
      <c r="C232" s="79" t="s">
        <v>1411</v>
      </c>
      <c r="D232" s="10" t="s">
        <v>1412</v>
      </c>
      <c r="E232" s="18">
        <v>42623</v>
      </c>
      <c r="F232" s="10" t="s">
        <v>1413</v>
      </c>
      <c r="G232" s="10" t="s">
        <v>840</v>
      </c>
      <c r="H232" s="11" t="s">
        <v>1414</v>
      </c>
    </row>
    <row r="233" spans="1:8" ht="64" x14ac:dyDescent="0.2">
      <c r="A233" s="9" t="s">
        <v>1</v>
      </c>
      <c r="B233" s="10" t="s">
        <v>15</v>
      </c>
      <c r="C233" s="79" t="s">
        <v>16</v>
      </c>
      <c r="D233" s="10" t="s">
        <v>17</v>
      </c>
      <c r="E233" s="18">
        <v>42621</v>
      </c>
      <c r="F233" s="10" t="s">
        <v>487</v>
      </c>
      <c r="G233" s="10" t="s">
        <v>840</v>
      </c>
      <c r="H233" s="11" t="s">
        <v>488</v>
      </c>
    </row>
    <row r="234" spans="1:8" ht="64" x14ac:dyDescent="0.2">
      <c r="A234" s="9" t="s">
        <v>77</v>
      </c>
      <c r="B234" s="10" t="s">
        <v>111</v>
      </c>
      <c r="C234" s="79" t="s">
        <v>112</v>
      </c>
      <c r="D234" s="10" t="s">
        <v>113</v>
      </c>
      <c r="E234" s="18">
        <v>42613</v>
      </c>
      <c r="F234" s="10" t="s">
        <v>114</v>
      </c>
      <c r="G234" s="10" t="s">
        <v>840</v>
      </c>
      <c r="H234" s="11" t="s">
        <v>679</v>
      </c>
    </row>
    <row r="235" spans="1:8" ht="112" x14ac:dyDescent="0.2">
      <c r="A235" s="9" t="s">
        <v>944</v>
      </c>
      <c r="B235" s="10" t="s">
        <v>1415</v>
      </c>
      <c r="C235" s="79" t="s">
        <v>1416</v>
      </c>
      <c r="D235" s="10" t="s">
        <v>1417</v>
      </c>
      <c r="E235" s="18">
        <v>42606</v>
      </c>
      <c r="F235" s="10" t="s">
        <v>1418</v>
      </c>
      <c r="G235" s="10" t="s">
        <v>840</v>
      </c>
      <c r="H235" s="11" t="s">
        <v>1419</v>
      </c>
    </row>
    <row r="236" spans="1:8" ht="112" x14ac:dyDescent="0.2">
      <c r="A236" s="9" t="s">
        <v>944</v>
      </c>
      <c r="B236" s="10" t="s">
        <v>1420</v>
      </c>
      <c r="C236" s="79" t="s">
        <v>1421</v>
      </c>
      <c r="D236" s="10" t="s">
        <v>1422</v>
      </c>
      <c r="E236" s="18">
        <v>42588</v>
      </c>
      <c r="F236" s="10" t="s">
        <v>1423</v>
      </c>
      <c r="G236" s="10" t="s">
        <v>840</v>
      </c>
      <c r="H236" s="11" t="s">
        <v>1424</v>
      </c>
    </row>
    <row r="237" spans="1:8" ht="144" x14ac:dyDescent="0.2">
      <c r="A237" s="9" t="s">
        <v>77</v>
      </c>
      <c r="B237" s="10" t="s">
        <v>122</v>
      </c>
      <c r="C237" s="79" t="s">
        <v>123</v>
      </c>
      <c r="D237" s="10" t="s">
        <v>124</v>
      </c>
      <c r="E237" s="18">
        <v>42566</v>
      </c>
      <c r="F237" s="10" t="s">
        <v>525</v>
      </c>
      <c r="G237" s="10" t="s">
        <v>840</v>
      </c>
      <c r="H237" s="11" t="s">
        <v>526</v>
      </c>
    </row>
    <row r="238" spans="1:8" ht="112" x14ac:dyDescent="0.2">
      <c r="A238" s="9" t="s">
        <v>944</v>
      </c>
      <c r="B238" s="10" t="s">
        <v>1425</v>
      </c>
      <c r="C238" s="79" t="s">
        <v>1426</v>
      </c>
      <c r="D238" s="10" t="s">
        <v>1427</v>
      </c>
      <c r="E238" s="18">
        <v>42551</v>
      </c>
      <c r="F238" s="10" t="s">
        <v>1428</v>
      </c>
      <c r="G238" s="10" t="s">
        <v>840</v>
      </c>
      <c r="H238" s="11" t="s">
        <v>1429</v>
      </c>
    </row>
    <row r="239" spans="1:8" ht="64" x14ac:dyDescent="0.2">
      <c r="A239" s="9" t="s">
        <v>1</v>
      </c>
      <c r="B239" s="10" t="s">
        <v>18</v>
      </c>
      <c r="C239" s="79" t="s">
        <v>19</v>
      </c>
      <c r="D239" s="10" t="s">
        <v>20</v>
      </c>
      <c r="E239" s="18">
        <v>42549</v>
      </c>
      <c r="F239" s="10" t="s">
        <v>489</v>
      </c>
      <c r="G239" s="10" t="s">
        <v>840</v>
      </c>
      <c r="H239" s="11" t="s">
        <v>490</v>
      </c>
    </row>
    <row r="240" spans="1:8" ht="64" x14ac:dyDescent="0.2">
      <c r="A240" s="9" t="s">
        <v>1</v>
      </c>
      <c r="B240" s="10" t="s">
        <v>35</v>
      </c>
      <c r="C240" s="79" t="s">
        <v>36</v>
      </c>
      <c r="D240" s="10" t="s">
        <v>37</v>
      </c>
      <c r="E240" s="18">
        <v>42547</v>
      </c>
      <c r="F240" s="10" t="s">
        <v>491</v>
      </c>
      <c r="G240" s="10" t="s">
        <v>840</v>
      </c>
      <c r="H240" s="11" t="s">
        <v>492</v>
      </c>
    </row>
    <row r="241" spans="1:8" ht="192" x14ac:dyDescent="0.2">
      <c r="A241" s="9" t="s">
        <v>944</v>
      </c>
      <c r="B241" s="10" t="s">
        <v>1430</v>
      </c>
      <c r="C241" s="79" t="s">
        <v>1431</v>
      </c>
      <c r="D241" s="10" t="s">
        <v>1432</v>
      </c>
      <c r="E241" s="18">
        <v>42531</v>
      </c>
      <c r="F241" s="10" t="s">
        <v>1433</v>
      </c>
      <c r="G241" s="10" t="s">
        <v>840</v>
      </c>
      <c r="H241" s="11" t="s">
        <v>1434</v>
      </c>
    </row>
    <row r="242" spans="1:8" ht="128" x14ac:dyDescent="0.2">
      <c r="A242" s="9" t="s">
        <v>77</v>
      </c>
      <c r="B242" s="10" t="s">
        <v>81</v>
      </c>
      <c r="C242" s="79" t="s">
        <v>82</v>
      </c>
      <c r="D242" s="10" t="s">
        <v>83</v>
      </c>
      <c r="E242" s="18">
        <v>42524</v>
      </c>
      <c r="F242" s="10" t="s">
        <v>513</v>
      </c>
      <c r="G242" s="10" t="s">
        <v>840</v>
      </c>
      <c r="H242" s="11" t="s">
        <v>514</v>
      </c>
    </row>
    <row r="243" spans="1:8" ht="64" x14ac:dyDescent="0.2">
      <c r="A243" s="9" t="s">
        <v>77</v>
      </c>
      <c r="B243" s="10" t="s">
        <v>84</v>
      </c>
      <c r="C243" s="79" t="s">
        <v>85</v>
      </c>
      <c r="D243" s="10" t="s">
        <v>86</v>
      </c>
      <c r="E243" s="18">
        <v>42515</v>
      </c>
      <c r="F243" s="10" t="s">
        <v>87</v>
      </c>
      <c r="G243" s="10" t="s">
        <v>840</v>
      </c>
      <c r="H243" s="11" t="s">
        <v>515</v>
      </c>
    </row>
    <row r="244" spans="1:8" ht="96" x14ac:dyDescent="0.2">
      <c r="A244" s="9" t="s">
        <v>944</v>
      </c>
      <c r="B244" s="10" t="s">
        <v>1435</v>
      </c>
      <c r="C244" s="79" t="s">
        <v>1436</v>
      </c>
      <c r="D244" s="10" t="s">
        <v>1437</v>
      </c>
      <c r="E244" s="18">
        <v>42511</v>
      </c>
      <c r="F244" s="10" t="s">
        <v>1438</v>
      </c>
      <c r="G244" s="10" t="s">
        <v>840</v>
      </c>
      <c r="H244" s="11" t="s">
        <v>1439</v>
      </c>
    </row>
    <row r="245" spans="1:8" ht="112" x14ac:dyDescent="0.2">
      <c r="A245" s="9" t="s">
        <v>944</v>
      </c>
      <c r="B245" s="10" t="s">
        <v>1440</v>
      </c>
      <c r="C245" s="79" t="s">
        <v>1441</v>
      </c>
      <c r="D245" s="10" t="s">
        <v>1442</v>
      </c>
      <c r="E245" s="18">
        <v>42490</v>
      </c>
      <c r="F245" s="10" t="s">
        <v>1443</v>
      </c>
      <c r="G245" s="10" t="s">
        <v>840</v>
      </c>
      <c r="H245" s="11" t="s">
        <v>1444</v>
      </c>
    </row>
    <row r="246" spans="1:8" ht="112" x14ac:dyDescent="0.2">
      <c r="A246" s="9" t="s">
        <v>944</v>
      </c>
      <c r="B246" s="10" t="s">
        <v>1445</v>
      </c>
      <c r="C246" s="79" t="s">
        <v>1446</v>
      </c>
      <c r="D246" s="10" t="s">
        <v>1447</v>
      </c>
      <c r="E246" s="18">
        <v>42490</v>
      </c>
      <c r="F246" s="10" t="s">
        <v>1448</v>
      </c>
      <c r="G246" s="10" t="s">
        <v>840</v>
      </c>
      <c r="H246" s="11" t="s">
        <v>1449</v>
      </c>
    </row>
    <row r="247" spans="1:8" ht="112" x14ac:dyDescent="0.2">
      <c r="A247" s="9" t="s">
        <v>944</v>
      </c>
      <c r="B247" s="10" t="s">
        <v>1450</v>
      </c>
      <c r="C247" s="79" t="s">
        <v>1451</v>
      </c>
      <c r="D247" s="10" t="s">
        <v>1452</v>
      </c>
      <c r="E247" s="18">
        <v>42483</v>
      </c>
      <c r="F247" s="10" t="s">
        <v>1453</v>
      </c>
      <c r="G247" s="10" t="s">
        <v>840</v>
      </c>
      <c r="H247" s="11" t="s">
        <v>1454</v>
      </c>
    </row>
    <row r="248" spans="1:8" ht="64" x14ac:dyDescent="0.2">
      <c r="A248" s="9" t="s">
        <v>77</v>
      </c>
      <c r="B248" s="10" t="s">
        <v>193</v>
      </c>
      <c r="C248" s="79" t="s">
        <v>194</v>
      </c>
      <c r="D248" s="10" t="s">
        <v>195</v>
      </c>
      <c r="E248" s="18">
        <v>42481</v>
      </c>
      <c r="F248" s="10" t="s">
        <v>527</v>
      </c>
      <c r="G248" s="10" t="s">
        <v>840</v>
      </c>
      <c r="H248" s="11" t="s">
        <v>196</v>
      </c>
    </row>
    <row r="249" spans="1:8" ht="240" x14ac:dyDescent="0.2">
      <c r="A249" s="9" t="s">
        <v>944</v>
      </c>
      <c r="B249" s="10" t="s">
        <v>1455</v>
      </c>
      <c r="C249" s="79" t="s">
        <v>1456</v>
      </c>
      <c r="D249" s="10" t="s">
        <v>1457</v>
      </c>
      <c r="E249" s="18">
        <v>42476</v>
      </c>
      <c r="F249" s="10" t="s">
        <v>1458</v>
      </c>
      <c r="G249" s="10" t="s">
        <v>840</v>
      </c>
      <c r="H249" s="11" t="s">
        <v>1459</v>
      </c>
    </row>
    <row r="250" spans="1:8" ht="96" x14ac:dyDescent="0.2">
      <c r="A250" s="9" t="s">
        <v>77</v>
      </c>
      <c r="B250" s="10" t="s">
        <v>197</v>
      </c>
      <c r="C250" s="79" t="s">
        <v>198</v>
      </c>
      <c r="D250" s="10" t="s">
        <v>199</v>
      </c>
      <c r="E250" s="18">
        <v>42446</v>
      </c>
      <c r="F250" s="10" t="s">
        <v>200</v>
      </c>
      <c r="G250" s="10" t="s">
        <v>840</v>
      </c>
      <c r="H250" s="11" t="s">
        <v>528</v>
      </c>
    </row>
    <row r="251" spans="1:8" ht="80" x14ac:dyDescent="0.2">
      <c r="A251" s="9" t="s">
        <v>1</v>
      </c>
      <c r="B251" s="10" t="s">
        <v>38</v>
      </c>
      <c r="C251" s="79" t="s">
        <v>39</v>
      </c>
      <c r="D251" s="10" t="s">
        <v>40</v>
      </c>
      <c r="E251" s="18">
        <v>42439</v>
      </c>
      <c r="F251" s="10" t="s">
        <v>493</v>
      </c>
      <c r="G251" s="10" t="s">
        <v>840</v>
      </c>
      <c r="H251" s="11" t="s">
        <v>744</v>
      </c>
    </row>
    <row r="252" spans="1:8" ht="48" x14ac:dyDescent="0.2">
      <c r="A252" s="9" t="s">
        <v>77</v>
      </c>
      <c r="B252" s="10" t="s">
        <v>201</v>
      </c>
      <c r="C252" s="79" t="s">
        <v>202</v>
      </c>
      <c r="D252" s="10" t="s">
        <v>203</v>
      </c>
      <c r="E252" s="18">
        <v>42436</v>
      </c>
      <c r="F252" s="10" t="s">
        <v>204</v>
      </c>
      <c r="G252" s="10" t="s">
        <v>840</v>
      </c>
      <c r="H252" s="11" t="s">
        <v>205</v>
      </c>
    </row>
    <row r="253" spans="1:8" ht="64" x14ac:dyDescent="0.2">
      <c r="A253" s="9" t="s">
        <v>77</v>
      </c>
      <c r="B253" s="10" t="s">
        <v>206</v>
      </c>
      <c r="C253" s="79" t="s">
        <v>207</v>
      </c>
      <c r="D253" s="10" t="s">
        <v>208</v>
      </c>
      <c r="E253" s="18">
        <v>42408</v>
      </c>
      <c r="F253" s="10" t="s">
        <v>529</v>
      </c>
      <c r="G253" s="10" t="s">
        <v>840</v>
      </c>
      <c r="H253" s="11" t="s">
        <v>411</v>
      </c>
    </row>
    <row r="254" spans="1:8" ht="96" x14ac:dyDescent="0.2">
      <c r="A254" s="9" t="s">
        <v>1</v>
      </c>
      <c r="B254" s="10" t="s">
        <v>41</v>
      </c>
      <c r="C254" s="79" t="s">
        <v>42</v>
      </c>
      <c r="D254" s="10" t="s">
        <v>43</v>
      </c>
      <c r="E254" s="18">
        <v>42404</v>
      </c>
      <c r="F254" s="10" t="s">
        <v>494</v>
      </c>
      <c r="G254" s="10" t="s">
        <v>840</v>
      </c>
      <c r="H254" s="11" t="s">
        <v>44</v>
      </c>
    </row>
    <row r="255" spans="1:8" ht="128" x14ac:dyDescent="0.2">
      <c r="A255" s="9" t="s">
        <v>944</v>
      </c>
      <c r="B255" s="10" t="s">
        <v>1460</v>
      </c>
      <c r="C255" s="79" t="s">
        <v>1461</v>
      </c>
      <c r="D255" s="10" t="s">
        <v>1462</v>
      </c>
      <c r="E255" s="18">
        <v>42400</v>
      </c>
      <c r="F255" s="10" t="s">
        <v>1463</v>
      </c>
      <c r="G255" s="10" t="s">
        <v>840</v>
      </c>
      <c r="H255" s="11" t="s">
        <v>1464</v>
      </c>
    </row>
    <row r="256" spans="1:8" ht="64" x14ac:dyDescent="0.2">
      <c r="A256" s="9" t="s">
        <v>77</v>
      </c>
      <c r="B256" s="10" t="s">
        <v>209</v>
      </c>
      <c r="C256" s="79" t="s">
        <v>210</v>
      </c>
      <c r="D256" s="10" t="s">
        <v>211</v>
      </c>
      <c r="E256" s="18">
        <v>42397</v>
      </c>
      <c r="F256" s="10" t="s">
        <v>212</v>
      </c>
      <c r="G256" s="10" t="s">
        <v>840</v>
      </c>
      <c r="H256" s="11" t="s">
        <v>530</v>
      </c>
    </row>
    <row r="257" spans="1:8" ht="48" x14ac:dyDescent="0.2">
      <c r="A257" s="9" t="s">
        <v>77</v>
      </c>
      <c r="B257" s="10" t="s">
        <v>213</v>
      </c>
      <c r="C257" s="79" t="s">
        <v>214</v>
      </c>
      <c r="D257" s="10" t="s">
        <v>221</v>
      </c>
      <c r="E257" s="18">
        <v>42396</v>
      </c>
      <c r="F257" s="10" t="s">
        <v>222</v>
      </c>
      <c r="G257" s="10" t="s">
        <v>840</v>
      </c>
      <c r="H257" s="11" t="s">
        <v>220</v>
      </c>
    </row>
    <row r="258" spans="1:8" ht="48" x14ac:dyDescent="0.2">
      <c r="A258" s="9" t="s">
        <v>77</v>
      </c>
      <c r="B258" s="10" t="s">
        <v>213</v>
      </c>
      <c r="C258" s="79" t="s">
        <v>214</v>
      </c>
      <c r="D258" s="10" t="s">
        <v>219</v>
      </c>
      <c r="E258" s="18">
        <v>42396</v>
      </c>
      <c r="F258" s="10" t="s">
        <v>616</v>
      </c>
      <c r="G258" s="10" t="s">
        <v>840</v>
      </c>
      <c r="H258" s="11" t="s">
        <v>220</v>
      </c>
    </row>
    <row r="259" spans="1:8" ht="64" x14ac:dyDescent="0.2">
      <c r="A259" s="9" t="s">
        <v>77</v>
      </c>
      <c r="B259" s="10" t="s">
        <v>213</v>
      </c>
      <c r="C259" s="79" t="s">
        <v>214</v>
      </c>
      <c r="D259" s="10" t="s">
        <v>217</v>
      </c>
      <c r="E259" s="18">
        <v>42396</v>
      </c>
      <c r="F259" s="10" t="s">
        <v>218</v>
      </c>
      <c r="G259" s="10" t="s">
        <v>840</v>
      </c>
      <c r="H259" s="11" t="s">
        <v>615</v>
      </c>
    </row>
    <row r="260" spans="1:8" ht="64" x14ac:dyDescent="0.2">
      <c r="A260" s="9" t="s">
        <v>77</v>
      </c>
      <c r="B260" s="10" t="s">
        <v>213</v>
      </c>
      <c r="C260" s="79" t="s">
        <v>214</v>
      </c>
      <c r="D260" s="10" t="s">
        <v>215</v>
      </c>
      <c r="E260" s="18">
        <v>42396</v>
      </c>
      <c r="F260" s="10" t="s">
        <v>216</v>
      </c>
      <c r="G260" s="10" t="s">
        <v>840</v>
      </c>
      <c r="H260" s="11" t="s">
        <v>615</v>
      </c>
    </row>
    <row r="261" spans="1:8" ht="256" x14ac:dyDescent="0.2">
      <c r="A261" s="9" t="s">
        <v>944</v>
      </c>
      <c r="B261" s="10" t="s">
        <v>1465</v>
      </c>
      <c r="C261" s="79" t="s">
        <v>1466</v>
      </c>
      <c r="D261" s="10" t="s">
        <v>1467</v>
      </c>
      <c r="E261" s="18">
        <v>42392</v>
      </c>
      <c r="F261" s="10" t="s">
        <v>1468</v>
      </c>
      <c r="G261" s="10" t="s">
        <v>840</v>
      </c>
      <c r="H261" s="11" t="s">
        <v>1469</v>
      </c>
    </row>
    <row r="262" spans="1:8" ht="80" x14ac:dyDescent="0.2">
      <c r="A262" s="9" t="s">
        <v>1</v>
      </c>
      <c r="B262" s="10" t="s">
        <v>45</v>
      </c>
      <c r="C262" s="79" t="s">
        <v>46</v>
      </c>
      <c r="D262" s="10" t="s">
        <v>47</v>
      </c>
      <c r="E262" s="18">
        <v>42376</v>
      </c>
      <c r="F262" s="10" t="s">
        <v>495</v>
      </c>
      <c r="G262" s="10" t="s">
        <v>840</v>
      </c>
      <c r="H262" s="11" t="s">
        <v>496</v>
      </c>
    </row>
    <row r="263" spans="1:8" ht="112" x14ac:dyDescent="0.2">
      <c r="A263" s="9" t="s">
        <v>944</v>
      </c>
      <c r="B263" s="10" t="s">
        <v>1470</v>
      </c>
      <c r="C263" s="79" t="s">
        <v>1471</v>
      </c>
      <c r="D263" s="10" t="s">
        <v>1472</v>
      </c>
      <c r="E263" s="18">
        <v>42366</v>
      </c>
      <c r="F263" s="10" t="s">
        <v>1473</v>
      </c>
      <c r="G263" s="10" t="s">
        <v>840</v>
      </c>
      <c r="H263" s="11" t="s">
        <v>1474</v>
      </c>
    </row>
    <row r="264" spans="1:8" ht="64" x14ac:dyDescent="0.2">
      <c r="A264" s="9" t="s">
        <v>1</v>
      </c>
      <c r="B264" s="10" t="s">
        <v>48</v>
      </c>
      <c r="C264" s="79" t="s">
        <v>49</v>
      </c>
      <c r="D264" s="10" t="s">
        <v>410</v>
      </c>
      <c r="E264" s="18">
        <v>42360</v>
      </c>
      <c r="F264" s="10" t="s">
        <v>497</v>
      </c>
      <c r="G264" s="10" t="s">
        <v>840</v>
      </c>
      <c r="H264" s="11" t="s">
        <v>745</v>
      </c>
    </row>
    <row r="265" spans="1:8" ht="192" x14ac:dyDescent="0.2">
      <c r="A265" s="9" t="s">
        <v>944</v>
      </c>
      <c r="B265" s="10" t="s">
        <v>1475</v>
      </c>
      <c r="C265" s="79" t="s">
        <v>1476</v>
      </c>
      <c r="D265" s="10" t="s">
        <v>1477</v>
      </c>
      <c r="E265" s="18">
        <v>42359</v>
      </c>
      <c r="F265" s="10" t="s">
        <v>1478</v>
      </c>
      <c r="G265" s="10" t="s">
        <v>840</v>
      </c>
      <c r="H265" s="11" t="s">
        <v>1479</v>
      </c>
    </row>
    <row r="266" spans="1:8" ht="272" x14ac:dyDescent="0.2">
      <c r="A266" s="9" t="s">
        <v>944</v>
      </c>
      <c r="B266" s="10" t="s">
        <v>1480</v>
      </c>
      <c r="C266" s="79" t="s">
        <v>1481</v>
      </c>
      <c r="D266" s="10" t="s">
        <v>1482</v>
      </c>
      <c r="E266" s="18">
        <v>42348</v>
      </c>
      <c r="F266" s="10" t="s">
        <v>1483</v>
      </c>
      <c r="G266" s="10" t="s">
        <v>840</v>
      </c>
      <c r="H266" s="11" t="s">
        <v>1484</v>
      </c>
    </row>
    <row r="267" spans="1:8" ht="80" x14ac:dyDescent="0.2">
      <c r="A267" s="9" t="s">
        <v>77</v>
      </c>
      <c r="B267" s="10" t="s">
        <v>223</v>
      </c>
      <c r="C267" s="79" t="s">
        <v>224</v>
      </c>
      <c r="D267" s="10" t="s">
        <v>225</v>
      </c>
      <c r="E267" s="18">
        <v>42347</v>
      </c>
      <c r="F267" s="10" t="s">
        <v>531</v>
      </c>
      <c r="G267" s="10" t="s">
        <v>840</v>
      </c>
      <c r="H267" s="11" t="s">
        <v>532</v>
      </c>
    </row>
    <row r="268" spans="1:8" ht="128" x14ac:dyDescent="0.2">
      <c r="A268" s="9" t="s">
        <v>944</v>
      </c>
      <c r="B268" s="10" t="s">
        <v>1485</v>
      </c>
      <c r="C268" s="79" t="s">
        <v>1486</v>
      </c>
      <c r="D268" s="10" t="s">
        <v>1487</v>
      </c>
      <c r="E268" s="18">
        <v>42345</v>
      </c>
      <c r="F268" s="10" t="s">
        <v>1488</v>
      </c>
      <c r="G268" s="10" t="s">
        <v>840</v>
      </c>
      <c r="H268" s="11" t="s">
        <v>1489</v>
      </c>
    </row>
    <row r="269" spans="1:8" ht="380" x14ac:dyDescent="0.2">
      <c r="A269" s="9" t="s">
        <v>944</v>
      </c>
      <c r="B269" s="10" t="s">
        <v>1490</v>
      </c>
      <c r="C269" s="79" t="s">
        <v>1491</v>
      </c>
      <c r="D269" s="10" t="s">
        <v>1492</v>
      </c>
      <c r="E269" s="18">
        <v>42338</v>
      </c>
      <c r="F269" s="10" t="s">
        <v>1493</v>
      </c>
      <c r="G269" s="10" t="s">
        <v>840</v>
      </c>
      <c r="H269" s="11" t="s">
        <v>1494</v>
      </c>
    </row>
    <row r="270" spans="1:8" ht="64" x14ac:dyDescent="0.2">
      <c r="A270" s="9" t="s">
        <v>77</v>
      </c>
      <c r="B270" s="10" t="s">
        <v>132</v>
      </c>
      <c r="C270" s="79" t="s">
        <v>133</v>
      </c>
      <c r="D270" s="10" t="s">
        <v>139</v>
      </c>
      <c r="E270" s="18">
        <v>42311</v>
      </c>
      <c r="F270" s="10" t="s">
        <v>140</v>
      </c>
      <c r="G270" s="10" t="s">
        <v>840</v>
      </c>
      <c r="H270" s="11" t="s">
        <v>679</v>
      </c>
    </row>
    <row r="271" spans="1:8" ht="64" x14ac:dyDescent="0.2">
      <c r="A271" s="9" t="s">
        <v>77</v>
      </c>
      <c r="B271" s="10" t="s">
        <v>132</v>
      </c>
      <c r="C271" s="79" t="s">
        <v>133</v>
      </c>
      <c r="D271" s="10" t="s">
        <v>137</v>
      </c>
      <c r="E271" s="18">
        <v>42311</v>
      </c>
      <c r="F271" s="10" t="s">
        <v>138</v>
      </c>
      <c r="G271" s="10" t="s">
        <v>840</v>
      </c>
      <c r="H271" s="11" t="s">
        <v>679</v>
      </c>
    </row>
    <row r="272" spans="1:8" ht="64" x14ac:dyDescent="0.2">
      <c r="A272" s="9" t="s">
        <v>77</v>
      </c>
      <c r="B272" s="10" t="s">
        <v>132</v>
      </c>
      <c r="C272" s="79" t="s">
        <v>133</v>
      </c>
      <c r="D272" s="10" t="s">
        <v>135</v>
      </c>
      <c r="E272" s="18">
        <v>42311</v>
      </c>
      <c r="F272" s="10" t="s">
        <v>136</v>
      </c>
      <c r="G272" s="10" t="s">
        <v>840</v>
      </c>
      <c r="H272" s="11" t="s">
        <v>679</v>
      </c>
    </row>
    <row r="273" spans="1:8" ht="96" x14ac:dyDescent="0.2">
      <c r="A273" s="9" t="s">
        <v>77</v>
      </c>
      <c r="B273" s="10" t="s">
        <v>132</v>
      </c>
      <c r="C273" s="79" t="s">
        <v>133</v>
      </c>
      <c r="D273" s="10" t="s">
        <v>134</v>
      </c>
      <c r="E273" s="18">
        <v>42311</v>
      </c>
      <c r="F273" s="10" t="s">
        <v>458</v>
      </c>
      <c r="G273" s="10" t="s">
        <v>384</v>
      </c>
      <c r="H273" s="11" t="s">
        <v>776</v>
      </c>
    </row>
    <row r="274" spans="1:8" ht="112" x14ac:dyDescent="0.2">
      <c r="A274" s="9" t="s">
        <v>944</v>
      </c>
      <c r="B274" s="10" t="s">
        <v>1495</v>
      </c>
      <c r="C274" s="79" t="s">
        <v>1496</v>
      </c>
      <c r="D274" s="10" t="s">
        <v>1497</v>
      </c>
      <c r="E274" s="18">
        <v>42299</v>
      </c>
      <c r="F274" s="10" t="s">
        <v>1498</v>
      </c>
      <c r="G274" s="10" t="s">
        <v>840</v>
      </c>
      <c r="H274" s="11" t="s">
        <v>1499</v>
      </c>
    </row>
    <row r="275" spans="1:8" ht="160" x14ac:dyDescent="0.2">
      <c r="A275" s="9" t="s">
        <v>944</v>
      </c>
      <c r="B275" s="10" t="s">
        <v>1500</v>
      </c>
      <c r="C275" s="79" t="s">
        <v>1501</v>
      </c>
      <c r="D275" s="10" t="s">
        <v>1502</v>
      </c>
      <c r="E275" s="18">
        <v>42299</v>
      </c>
      <c r="F275" s="10" t="s">
        <v>1503</v>
      </c>
      <c r="G275" s="10" t="s">
        <v>840</v>
      </c>
      <c r="H275" s="11" t="s">
        <v>1504</v>
      </c>
    </row>
    <row r="276" spans="1:8" ht="112" x14ac:dyDescent="0.2">
      <c r="A276" s="9" t="s">
        <v>944</v>
      </c>
      <c r="B276" s="10" t="s">
        <v>1505</v>
      </c>
      <c r="C276" s="79" t="s">
        <v>1506</v>
      </c>
      <c r="D276" s="10" t="s">
        <v>1507</v>
      </c>
      <c r="E276" s="18">
        <v>42293</v>
      </c>
      <c r="F276" s="10" t="s">
        <v>1508</v>
      </c>
      <c r="G276" s="10" t="s">
        <v>840</v>
      </c>
      <c r="H276" s="11" t="s">
        <v>1509</v>
      </c>
    </row>
    <row r="277" spans="1:8" ht="80" x14ac:dyDescent="0.2">
      <c r="A277" s="9" t="s">
        <v>77</v>
      </c>
      <c r="B277" s="10" t="s">
        <v>129</v>
      </c>
      <c r="C277" s="79" t="s">
        <v>130</v>
      </c>
      <c r="D277" s="10" t="s">
        <v>131</v>
      </c>
      <c r="E277" s="18">
        <v>42282</v>
      </c>
      <c r="F277" s="10" t="s">
        <v>753</v>
      </c>
      <c r="G277" s="10" t="s">
        <v>840</v>
      </c>
      <c r="H277" s="11" t="s">
        <v>1685</v>
      </c>
    </row>
    <row r="278" spans="1:8" ht="112" x14ac:dyDescent="0.2">
      <c r="A278" s="9" t="s">
        <v>944</v>
      </c>
      <c r="B278" s="10" t="s">
        <v>1510</v>
      </c>
      <c r="C278" s="79" t="s">
        <v>1511</v>
      </c>
      <c r="D278" s="10" t="s">
        <v>1512</v>
      </c>
      <c r="E278" s="18">
        <v>42264</v>
      </c>
      <c r="F278" s="10" t="s">
        <v>1513</v>
      </c>
      <c r="G278" s="10" t="s">
        <v>840</v>
      </c>
      <c r="H278" s="11" t="s">
        <v>1514</v>
      </c>
    </row>
    <row r="279" spans="1:8" ht="112" x14ac:dyDescent="0.2">
      <c r="A279" s="9" t="s">
        <v>944</v>
      </c>
      <c r="B279" s="10" t="s">
        <v>1515</v>
      </c>
      <c r="C279" s="79" t="s">
        <v>1516</v>
      </c>
      <c r="D279" s="10" t="s">
        <v>1517</v>
      </c>
      <c r="E279" s="18">
        <v>42262</v>
      </c>
      <c r="F279" s="10" t="s">
        <v>1518</v>
      </c>
      <c r="G279" s="10" t="s">
        <v>840</v>
      </c>
      <c r="H279" s="11" t="s">
        <v>1519</v>
      </c>
    </row>
    <row r="280" spans="1:8" ht="192" x14ac:dyDescent="0.2">
      <c r="A280" s="9" t="s">
        <v>944</v>
      </c>
      <c r="B280" s="10" t="s">
        <v>1520</v>
      </c>
      <c r="C280" s="79" t="s">
        <v>1521</v>
      </c>
      <c r="D280" s="10" t="s">
        <v>1522</v>
      </c>
      <c r="E280" s="18">
        <v>42256</v>
      </c>
      <c r="F280" s="10" t="s">
        <v>1523</v>
      </c>
      <c r="G280" s="10" t="s">
        <v>840</v>
      </c>
      <c r="H280" s="11" t="s">
        <v>1524</v>
      </c>
    </row>
    <row r="281" spans="1:8" ht="176" x14ac:dyDescent="0.2">
      <c r="A281" s="9" t="s">
        <v>944</v>
      </c>
      <c r="B281" s="10" t="s">
        <v>1525</v>
      </c>
      <c r="C281" s="79" t="s">
        <v>1526</v>
      </c>
      <c r="D281" s="10" t="s">
        <v>1527</v>
      </c>
      <c r="E281" s="18">
        <v>42255</v>
      </c>
      <c r="F281" s="10" t="s">
        <v>1528</v>
      </c>
      <c r="G281" s="10" t="s">
        <v>840</v>
      </c>
      <c r="H281" s="11" t="s">
        <v>1529</v>
      </c>
    </row>
    <row r="282" spans="1:8" ht="112" x14ac:dyDescent="0.2">
      <c r="A282" s="9" t="s">
        <v>944</v>
      </c>
      <c r="B282" s="10" t="s">
        <v>1530</v>
      </c>
      <c r="C282" s="79" t="s">
        <v>1531</v>
      </c>
      <c r="D282" s="10" t="s">
        <v>1532</v>
      </c>
      <c r="E282" s="18">
        <v>42253</v>
      </c>
      <c r="F282" s="10" t="s">
        <v>1533</v>
      </c>
      <c r="G282" s="10" t="s">
        <v>840</v>
      </c>
      <c r="H282" s="11" t="s">
        <v>1534</v>
      </c>
    </row>
    <row r="283" spans="1:8" ht="64" x14ac:dyDescent="0.2">
      <c r="A283" s="9" t="s">
        <v>1</v>
      </c>
      <c r="B283" s="10" t="s">
        <v>50</v>
      </c>
      <c r="C283" s="79" t="s">
        <v>51</v>
      </c>
      <c r="D283" s="10" t="s">
        <v>52</v>
      </c>
      <c r="E283" s="18">
        <v>42251</v>
      </c>
      <c r="F283" s="10" t="s">
        <v>53</v>
      </c>
      <c r="G283" s="10" t="s">
        <v>840</v>
      </c>
      <c r="H283" s="11" t="s">
        <v>498</v>
      </c>
    </row>
    <row r="284" spans="1:8" ht="64" x14ac:dyDescent="0.2">
      <c r="A284" s="9" t="s">
        <v>1</v>
      </c>
      <c r="B284" s="10" t="s">
        <v>75</v>
      </c>
      <c r="C284" s="79" t="s">
        <v>638</v>
      </c>
      <c r="D284" s="10" t="s">
        <v>76</v>
      </c>
      <c r="E284" s="18">
        <v>42237</v>
      </c>
      <c r="F284" s="10" t="s">
        <v>470</v>
      </c>
      <c r="G284" s="10" t="s">
        <v>840</v>
      </c>
      <c r="H284" s="11" t="s">
        <v>777</v>
      </c>
    </row>
    <row r="285" spans="1:8" ht="112" x14ac:dyDescent="0.2">
      <c r="A285" s="9" t="s">
        <v>944</v>
      </c>
      <c r="B285" s="10" t="s">
        <v>1535</v>
      </c>
      <c r="C285" s="79" t="s">
        <v>1536</v>
      </c>
      <c r="D285" s="10" t="s">
        <v>1537</v>
      </c>
      <c r="E285" s="18">
        <v>42226</v>
      </c>
      <c r="F285" s="10" t="s">
        <v>1538</v>
      </c>
      <c r="G285" s="10" t="s">
        <v>840</v>
      </c>
      <c r="H285" s="11" t="s">
        <v>1539</v>
      </c>
    </row>
    <row r="286" spans="1:8" ht="160" x14ac:dyDescent="0.2">
      <c r="A286" s="9" t="s">
        <v>944</v>
      </c>
      <c r="B286" s="10" t="s">
        <v>1540</v>
      </c>
      <c r="C286" s="79" t="s">
        <v>1541</v>
      </c>
      <c r="D286" s="10" t="s">
        <v>1542</v>
      </c>
      <c r="E286" s="18">
        <v>42201</v>
      </c>
      <c r="F286" s="10" t="s">
        <v>1543</v>
      </c>
      <c r="G286" s="10" t="s">
        <v>840</v>
      </c>
      <c r="H286" s="11" t="s">
        <v>1544</v>
      </c>
    </row>
    <row r="287" spans="1:8" ht="112" x14ac:dyDescent="0.2">
      <c r="A287" s="9" t="s">
        <v>944</v>
      </c>
      <c r="B287" s="10" t="s">
        <v>1545</v>
      </c>
      <c r="C287" s="79" t="s">
        <v>1546</v>
      </c>
      <c r="D287" s="10" t="s">
        <v>1547</v>
      </c>
      <c r="E287" s="18">
        <v>42201</v>
      </c>
      <c r="F287" s="10" t="s">
        <v>1548</v>
      </c>
      <c r="G287" s="10" t="s">
        <v>840</v>
      </c>
      <c r="H287" s="11" t="s">
        <v>1549</v>
      </c>
    </row>
    <row r="288" spans="1:8" ht="128" x14ac:dyDescent="0.2">
      <c r="A288" s="9" t="s">
        <v>1</v>
      </c>
      <c r="B288" s="10" t="s">
        <v>54</v>
      </c>
      <c r="C288" s="79" t="s">
        <v>55</v>
      </c>
      <c r="D288" s="10" t="s">
        <v>56</v>
      </c>
      <c r="E288" s="18">
        <v>42194</v>
      </c>
      <c r="F288" s="10" t="s">
        <v>499</v>
      </c>
      <c r="G288" s="10" t="s">
        <v>840</v>
      </c>
      <c r="H288" s="11" t="s">
        <v>500</v>
      </c>
    </row>
    <row r="289" spans="1:8" ht="128" x14ac:dyDescent="0.2">
      <c r="A289" s="9" t="s">
        <v>944</v>
      </c>
      <c r="B289" s="10" t="s">
        <v>1550</v>
      </c>
      <c r="C289" s="79" t="s">
        <v>1551</v>
      </c>
      <c r="D289" s="10" t="s">
        <v>1552</v>
      </c>
      <c r="E289" s="18">
        <v>42180</v>
      </c>
      <c r="F289" s="10" t="s">
        <v>1553</v>
      </c>
      <c r="G289" s="10" t="s">
        <v>840</v>
      </c>
      <c r="H289" s="11" t="s">
        <v>1554</v>
      </c>
    </row>
    <row r="290" spans="1:8" ht="64" x14ac:dyDescent="0.2">
      <c r="A290" s="9" t="s">
        <v>77</v>
      </c>
      <c r="B290" s="10" t="s">
        <v>88</v>
      </c>
      <c r="C290" s="79" t="s">
        <v>89</v>
      </c>
      <c r="D290" s="10" t="s">
        <v>90</v>
      </c>
      <c r="E290" s="18">
        <v>42179</v>
      </c>
      <c r="F290" s="10" t="s">
        <v>516</v>
      </c>
      <c r="G290" s="10" t="s">
        <v>840</v>
      </c>
      <c r="H290" s="11" t="s">
        <v>517</v>
      </c>
    </row>
    <row r="291" spans="1:8" ht="128" x14ac:dyDescent="0.2">
      <c r="A291" s="9" t="s">
        <v>944</v>
      </c>
      <c r="B291" s="10" t="s">
        <v>1555</v>
      </c>
      <c r="C291" s="79" t="s">
        <v>1556</v>
      </c>
      <c r="D291" s="10" t="s">
        <v>1557</v>
      </c>
      <c r="E291" s="18">
        <v>42166</v>
      </c>
      <c r="F291" s="10" t="s">
        <v>1558</v>
      </c>
      <c r="G291" s="10" t="s">
        <v>840</v>
      </c>
      <c r="H291" s="11" t="s">
        <v>1559</v>
      </c>
    </row>
    <row r="292" spans="1:8" ht="80" x14ac:dyDescent="0.2">
      <c r="A292" s="9" t="s">
        <v>77</v>
      </c>
      <c r="B292" s="10" t="s">
        <v>226</v>
      </c>
      <c r="C292" s="79" t="s">
        <v>227</v>
      </c>
      <c r="D292" s="10" t="s">
        <v>228</v>
      </c>
      <c r="E292" s="18">
        <v>42163</v>
      </c>
      <c r="F292" s="10" t="s">
        <v>535</v>
      </c>
      <c r="G292" s="10" t="s">
        <v>840</v>
      </c>
      <c r="H292" s="11" t="s">
        <v>536</v>
      </c>
    </row>
    <row r="293" spans="1:8" ht="80" x14ac:dyDescent="0.2">
      <c r="A293" s="9" t="s">
        <v>1</v>
      </c>
      <c r="B293" s="10" t="s">
        <v>71</v>
      </c>
      <c r="C293" s="79" t="s">
        <v>72</v>
      </c>
      <c r="D293" s="10" t="s">
        <v>73</v>
      </c>
      <c r="E293" s="18">
        <v>42160</v>
      </c>
      <c r="F293" s="10" t="s">
        <v>74</v>
      </c>
      <c r="G293" s="10" t="s">
        <v>840</v>
      </c>
      <c r="H293" s="11" t="s">
        <v>501</v>
      </c>
    </row>
    <row r="294" spans="1:8" ht="48" x14ac:dyDescent="0.2">
      <c r="A294" s="9" t="s">
        <v>77</v>
      </c>
      <c r="B294" s="10" t="s">
        <v>141</v>
      </c>
      <c r="C294" s="79" t="s">
        <v>142</v>
      </c>
      <c r="D294" s="10" t="s">
        <v>427</v>
      </c>
      <c r="E294" s="18">
        <v>42152</v>
      </c>
      <c r="F294" s="10" t="s">
        <v>428</v>
      </c>
      <c r="G294" s="10" t="s">
        <v>840</v>
      </c>
      <c r="H294" s="11" t="s">
        <v>229</v>
      </c>
    </row>
    <row r="295" spans="1:8" ht="32" x14ac:dyDescent="0.2">
      <c r="A295" s="9" t="s">
        <v>77</v>
      </c>
      <c r="B295" s="10" t="s">
        <v>141</v>
      </c>
      <c r="C295" s="79" t="s">
        <v>142</v>
      </c>
      <c r="D295" s="10" t="s">
        <v>426</v>
      </c>
      <c r="E295" s="18">
        <v>42152</v>
      </c>
      <c r="F295" s="10" t="s">
        <v>392</v>
      </c>
      <c r="G295" s="10" t="s">
        <v>840</v>
      </c>
      <c r="H295" s="11" t="s">
        <v>229</v>
      </c>
    </row>
    <row r="296" spans="1:8" ht="32" x14ac:dyDescent="0.2">
      <c r="A296" s="9" t="s">
        <v>77</v>
      </c>
      <c r="B296" s="10" t="s">
        <v>141</v>
      </c>
      <c r="C296" s="79" t="s">
        <v>142</v>
      </c>
      <c r="D296" s="10" t="s">
        <v>425</v>
      </c>
      <c r="E296" s="18">
        <v>42152</v>
      </c>
      <c r="F296" s="10" t="s">
        <v>230</v>
      </c>
      <c r="G296" s="10" t="s">
        <v>840</v>
      </c>
      <c r="H296" s="11" t="s">
        <v>229</v>
      </c>
    </row>
    <row r="297" spans="1:8" ht="48" x14ac:dyDescent="0.2">
      <c r="A297" s="9" t="s">
        <v>77</v>
      </c>
      <c r="B297" s="10" t="s">
        <v>141</v>
      </c>
      <c r="C297" s="79" t="s">
        <v>142</v>
      </c>
      <c r="D297" s="10" t="s">
        <v>424</v>
      </c>
      <c r="E297" s="18">
        <v>42152</v>
      </c>
      <c r="F297" s="10" t="s">
        <v>231</v>
      </c>
      <c r="G297" s="10" t="s">
        <v>840</v>
      </c>
      <c r="H297" s="11" t="s">
        <v>229</v>
      </c>
    </row>
    <row r="298" spans="1:8" ht="48" x14ac:dyDescent="0.2">
      <c r="A298" s="9" t="s">
        <v>77</v>
      </c>
      <c r="B298" s="10" t="s">
        <v>141</v>
      </c>
      <c r="C298" s="79" t="s">
        <v>142</v>
      </c>
      <c r="D298" s="10" t="s">
        <v>754</v>
      </c>
      <c r="E298" s="18">
        <v>42152</v>
      </c>
      <c r="F298" s="10" t="s">
        <v>755</v>
      </c>
      <c r="G298" s="10" t="s">
        <v>840</v>
      </c>
      <c r="H298" s="11" t="s">
        <v>1687</v>
      </c>
    </row>
    <row r="299" spans="1:8" ht="192" x14ac:dyDescent="0.2">
      <c r="A299" s="9" t="s">
        <v>77</v>
      </c>
      <c r="B299" s="10" t="s">
        <v>141</v>
      </c>
      <c r="C299" s="79" t="s">
        <v>142</v>
      </c>
      <c r="D299" s="10" t="s">
        <v>423</v>
      </c>
      <c r="E299" s="18">
        <v>42152</v>
      </c>
      <c r="F299" s="10" t="s">
        <v>604</v>
      </c>
      <c r="G299" s="10" t="s">
        <v>840</v>
      </c>
      <c r="H299" s="11" t="s">
        <v>605</v>
      </c>
    </row>
    <row r="300" spans="1:8" ht="144" x14ac:dyDescent="0.2">
      <c r="A300" s="9" t="s">
        <v>77</v>
      </c>
      <c r="B300" s="10" t="s">
        <v>141</v>
      </c>
      <c r="C300" s="79" t="s">
        <v>142</v>
      </c>
      <c r="D300" s="10" t="s">
        <v>422</v>
      </c>
      <c r="E300" s="18">
        <v>42152</v>
      </c>
      <c r="F300" s="10" t="s">
        <v>143</v>
      </c>
      <c r="G300" s="10" t="s">
        <v>840</v>
      </c>
      <c r="H300" s="11" t="s">
        <v>603</v>
      </c>
    </row>
    <row r="301" spans="1:8" ht="48" x14ac:dyDescent="0.2">
      <c r="A301" s="9" t="s">
        <v>77</v>
      </c>
      <c r="B301" s="10" t="s">
        <v>141</v>
      </c>
      <c r="C301" s="79" t="s">
        <v>142</v>
      </c>
      <c r="D301" s="10" t="s">
        <v>756</v>
      </c>
      <c r="E301" s="18">
        <v>42152</v>
      </c>
      <c r="F301" s="10" t="s">
        <v>757</v>
      </c>
      <c r="G301" s="10" t="s">
        <v>840</v>
      </c>
      <c r="H301" s="11" t="s">
        <v>1687</v>
      </c>
    </row>
    <row r="302" spans="1:8" ht="192" x14ac:dyDescent="0.2">
      <c r="A302" s="9" t="s">
        <v>944</v>
      </c>
      <c r="B302" s="10" t="s">
        <v>1560</v>
      </c>
      <c r="C302" s="79" t="s">
        <v>1561</v>
      </c>
      <c r="D302" s="10" t="s">
        <v>1562</v>
      </c>
      <c r="E302" s="18">
        <v>42146</v>
      </c>
      <c r="F302" s="10" t="s">
        <v>1563</v>
      </c>
      <c r="G302" s="10" t="s">
        <v>840</v>
      </c>
      <c r="H302" s="11" t="s">
        <v>1564</v>
      </c>
    </row>
    <row r="303" spans="1:8" ht="272" x14ac:dyDescent="0.2">
      <c r="A303" s="9" t="s">
        <v>944</v>
      </c>
      <c r="B303" s="10" t="s">
        <v>1565</v>
      </c>
      <c r="C303" s="79" t="s">
        <v>1566</v>
      </c>
      <c r="D303" s="10" t="s">
        <v>1567</v>
      </c>
      <c r="E303" s="18">
        <v>42125</v>
      </c>
      <c r="F303" s="10" t="s">
        <v>1568</v>
      </c>
      <c r="G303" s="10" t="s">
        <v>840</v>
      </c>
      <c r="H303" s="11" t="s">
        <v>1569</v>
      </c>
    </row>
    <row r="304" spans="1:8" ht="160" x14ac:dyDescent="0.2">
      <c r="A304" s="9" t="s">
        <v>944</v>
      </c>
      <c r="B304" s="10" t="s">
        <v>1570</v>
      </c>
      <c r="C304" s="79" t="s">
        <v>1571</v>
      </c>
      <c r="D304" s="10" t="s">
        <v>1572</v>
      </c>
      <c r="E304" s="18">
        <v>42080</v>
      </c>
      <c r="F304" s="10" t="s">
        <v>1573</v>
      </c>
      <c r="G304" s="10" t="s">
        <v>840</v>
      </c>
      <c r="H304" s="11" t="s">
        <v>1574</v>
      </c>
    </row>
    <row r="305" spans="1:8" ht="288" x14ac:dyDescent="0.2">
      <c r="A305" s="9" t="s">
        <v>944</v>
      </c>
      <c r="B305" s="10" t="s">
        <v>1575</v>
      </c>
      <c r="C305" s="79" t="s">
        <v>1576</v>
      </c>
      <c r="D305" s="10" t="s">
        <v>1577</v>
      </c>
      <c r="E305" s="18">
        <v>42079</v>
      </c>
      <c r="F305" s="10" t="s">
        <v>1578</v>
      </c>
      <c r="G305" s="10" t="s">
        <v>840</v>
      </c>
      <c r="H305" s="11" t="s">
        <v>1579</v>
      </c>
    </row>
    <row r="306" spans="1:8" ht="288" x14ac:dyDescent="0.2">
      <c r="A306" s="9" t="s">
        <v>944</v>
      </c>
      <c r="B306" s="10" t="s">
        <v>1580</v>
      </c>
      <c r="C306" s="79" t="s">
        <v>1581</v>
      </c>
      <c r="D306" s="10" t="s">
        <v>1582</v>
      </c>
      <c r="E306" s="18">
        <v>42075</v>
      </c>
      <c r="F306" s="10" t="s">
        <v>1583</v>
      </c>
      <c r="G306" s="10" t="s">
        <v>840</v>
      </c>
      <c r="H306" s="11" t="s">
        <v>1584</v>
      </c>
    </row>
    <row r="307" spans="1:8" ht="64" x14ac:dyDescent="0.2">
      <c r="A307" s="9" t="s">
        <v>1</v>
      </c>
      <c r="B307" s="10" t="s">
        <v>57</v>
      </c>
      <c r="C307" s="79" t="s">
        <v>58</v>
      </c>
      <c r="D307" s="10" t="s">
        <v>59</v>
      </c>
      <c r="E307" s="18">
        <v>42047</v>
      </c>
      <c r="F307" s="10" t="s">
        <v>60</v>
      </c>
      <c r="G307" s="10" t="s">
        <v>840</v>
      </c>
      <c r="H307" s="11" t="s">
        <v>474</v>
      </c>
    </row>
    <row r="308" spans="1:8" ht="64" x14ac:dyDescent="0.2">
      <c r="A308" s="9" t="s">
        <v>1</v>
      </c>
      <c r="B308" s="10" t="s">
        <v>61</v>
      </c>
      <c r="C308" s="79" t="s">
        <v>62</v>
      </c>
      <c r="D308" s="10" t="s">
        <v>63</v>
      </c>
      <c r="E308" s="18">
        <v>42046</v>
      </c>
      <c r="F308" s="10" t="s">
        <v>429</v>
      </c>
      <c r="G308" s="10" t="s">
        <v>840</v>
      </c>
      <c r="H308" s="11" t="s">
        <v>475</v>
      </c>
    </row>
    <row r="309" spans="1:8" ht="224" x14ac:dyDescent="0.2">
      <c r="A309" s="9" t="s">
        <v>944</v>
      </c>
      <c r="B309" s="10" t="s">
        <v>1585</v>
      </c>
      <c r="C309" s="79" t="s">
        <v>1586</v>
      </c>
      <c r="D309" s="10" t="s">
        <v>1587</v>
      </c>
      <c r="E309" s="18">
        <v>42034</v>
      </c>
      <c r="F309" s="10" t="s">
        <v>1588</v>
      </c>
      <c r="G309" s="10" t="s">
        <v>840</v>
      </c>
      <c r="H309" s="11" t="s">
        <v>1589</v>
      </c>
    </row>
    <row r="310" spans="1:8" ht="160" x14ac:dyDescent="0.2">
      <c r="A310" s="9" t="s">
        <v>944</v>
      </c>
      <c r="B310" s="10" t="s">
        <v>1590</v>
      </c>
      <c r="C310" s="79" t="s">
        <v>1591</v>
      </c>
      <c r="D310" s="10" t="s">
        <v>1592</v>
      </c>
      <c r="E310" s="18">
        <v>42016</v>
      </c>
      <c r="F310" s="10" t="s">
        <v>1593</v>
      </c>
      <c r="G310" s="10" t="s">
        <v>840</v>
      </c>
      <c r="H310" s="11" t="s">
        <v>1594</v>
      </c>
    </row>
    <row r="311" spans="1:8" ht="112" x14ac:dyDescent="0.2">
      <c r="A311" s="9" t="s">
        <v>1</v>
      </c>
      <c r="B311" s="10" t="s">
        <v>64</v>
      </c>
      <c r="C311" s="79" t="s">
        <v>65</v>
      </c>
      <c r="D311" s="10" t="s">
        <v>66</v>
      </c>
      <c r="E311" s="18">
        <v>41990</v>
      </c>
      <c r="F311" s="10" t="s">
        <v>67</v>
      </c>
      <c r="G311" s="10" t="s">
        <v>840</v>
      </c>
      <c r="H311" s="11" t="s">
        <v>476</v>
      </c>
    </row>
    <row r="312" spans="1:8" ht="96" x14ac:dyDescent="0.2">
      <c r="A312" s="9" t="s">
        <v>77</v>
      </c>
      <c r="B312" s="10" t="s">
        <v>232</v>
      </c>
      <c r="C312" s="79" t="s">
        <v>233</v>
      </c>
      <c r="D312" s="10" t="s">
        <v>234</v>
      </c>
      <c r="E312" s="18">
        <v>41983</v>
      </c>
      <c r="F312" s="10" t="s">
        <v>549</v>
      </c>
      <c r="G312" s="10" t="s">
        <v>840</v>
      </c>
      <c r="H312" s="11" t="s">
        <v>550</v>
      </c>
    </row>
    <row r="313" spans="1:8" ht="96" x14ac:dyDescent="0.2">
      <c r="A313" s="9" t="s">
        <v>77</v>
      </c>
      <c r="B313" s="10" t="s">
        <v>232</v>
      </c>
      <c r="C313" s="79" t="s">
        <v>233</v>
      </c>
      <c r="D313" s="10" t="s">
        <v>234</v>
      </c>
      <c r="E313" s="18">
        <v>41983</v>
      </c>
      <c r="F313" s="10" t="s">
        <v>551</v>
      </c>
      <c r="G313" s="10" t="s">
        <v>840</v>
      </c>
      <c r="H313" s="11" t="s">
        <v>550</v>
      </c>
    </row>
    <row r="314" spans="1:8" ht="96" x14ac:dyDescent="0.2">
      <c r="A314" s="9" t="s">
        <v>77</v>
      </c>
      <c r="B314" s="10" t="s">
        <v>232</v>
      </c>
      <c r="C314" s="79" t="s">
        <v>233</v>
      </c>
      <c r="D314" s="10" t="s">
        <v>234</v>
      </c>
      <c r="E314" s="18">
        <v>41983</v>
      </c>
      <c r="F314" s="10" t="s">
        <v>552</v>
      </c>
      <c r="G314" s="10" t="s">
        <v>840</v>
      </c>
      <c r="H314" s="11" t="s">
        <v>550</v>
      </c>
    </row>
    <row r="315" spans="1:8" ht="96" x14ac:dyDescent="0.2">
      <c r="A315" s="9" t="s">
        <v>77</v>
      </c>
      <c r="B315" s="10" t="s">
        <v>232</v>
      </c>
      <c r="C315" s="79" t="s">
        <v>233</v>
      </c>
      <c r="D315" s="10" t="s">
        <v>234</v>
      </c>
      <c r="E315" s="18">
        <v>41983</v>
      </c>
      <c r="F315" s="10" t="s">
        <v>553</v>
      </c>
      <c r="G315" s="10" t="s">
        <v>840</v>
      </c>
      <c r="H315" s="11" t="s">
        <v>550</v>
      </c>
    </row>
    <row r="316" spans="1:8" ht="96" x14ac:dyDescent="0.2">
      <c r="A316" s="9" t="s">
        <v>77</v>
      </c>
      <c r="B316" s="10" t="s">
        <v>232</v>
      </c>
      <c r="C316" s="79" t="s">
        <v>233</v>
      </c>
      <c r="D316" s="10" t="s">
        <v>234</v>
      </c>
      <c r="E316" s="18">
        <v>41983</v>
      </c>
      <c r="F316" s="10" t="s">
        <v>235</v>
      </c>
      <c r="G316" s="10" t="s">
        <v>840</v>
      </c>
      <c r="H316" s="11" t="s">
        <v>550</v>
      </c>
    </row>
    <row r="317" spans="1:8" ht="96" x14ac:dyDescent="0.2">
      <c r="A317" s="9" t="s">
        <v>77</v>
      </c>
      <c r="B317" s="10" t="s">
        <v>232</v>
      </c>
      <c r="C317" s="79" t="s">
        <v>233</v>
      </c>
      <c r="D317" s="10" t="s">
        <v>234</v>
      </c>
      <c r="E317" s="18">
        <v>41983</v>
      </c>
      <c r="F317" s="10" t="s">
        <v>554</v>
      </c>
      <c r="G317" s="10" t="s">
        <v>840</v>
      </c>
      <c r="H317" s="11" t="s">
        <v>550</v>
      </c>
    </row>
    <row r="318" spans="1:8" ht="96" x14ac:dyDescent="0.2">
      <c r="A318" s="9" t="s">
        <v>77</v>
      </c>
      <c r="B318" s="10" t="s">
        <v>232</v>
      </c>
      <c r="C318" s="79" t="s">
        <v>233</v>
      </c>
      <c r="D318" s="10" t="s">
        <v>234</v>
      </c>
      <c r="E318" s="18">
        <v>41983</v>
      </c>
      <c r="F318" s="10" t="s">
        <v>236</v>
      </c>
      <c r="G318" s="10" t="s">
        <v>840</v>
      </c>
      <c r="H318" s="11" t="s">
        <v>550</v>
      </c>
    </row>
    <row r="319" spans="1:8" ht="96" x14ac:dyDescent="0.2">
      <c r="A319" s="9" t="s">
        <v>77</v>
      </c>
      <c r="B319" s="10" t="s">
        <v>232</v>
      </c>
      <c r="C319" s="79" t="s">
        <v>233</v>
      </c>
      <c r="D319" s="10" t="s">
        <v>234</v>
      </c>
      <c r="E319" s="18">
        <v>41983</v>
      </c>
      <c r="F319" s="10" t="s">
        <v>555</v>
      </c>
      <c r="G319" s="10" t="s">
        <v>840</v>
      </c>
      <c r="H319" s="11" t="s">
        <v>550</v>
      </c>
    </row>
    <row r="320" spans="1:8" ht="64" x14ac:dyDescent="0.2">
      <c r="A320" s="9" t="s">
        <v>1</v>
      </c>
      <c r="B320" s="10" t="s">
        <v>186</v>
      </c>
      <c r="C320" s="79" t="s">
        <v>187</v>
      </c>
      <c r="D320" s="10" t="s">
        <v>188</v>
      </c>
      <c r="E320" s="18">
        <v>41963</v>
      </c>
      <c r="F320" s="10" t="s">
        <v>505</v>
      </c>
      <c r="G320" s="10" t="s">
        <v>840</v>
      </c>
      <c r="H320" s="11" t="s">
        <v>189</v>
      </c>
    </row>
    <row r="321" spans="1:8" ht="80" x14ac:dyDescent="0.2">
      <c r="A321" s="9" t="s">
        <v>1</v>
      </c>
      <c r="B321" s="10" t="s">
        <v>190</v>
      </c>
      <c r="C321" s="79" t="s">
        <v>388</v>
      </c>
      <c r="D321" s="10" t="s">
        <v>191</v>
      </c>
      <c r="E321" s="18">
        <v>41963</v>
      </c>
      <c r="F321" s="10" t="s">
        <v>504</v>
      </c>
      <c r="G321" s="10" t="s">
        <v>840</v>
      </c>
      <c r="H321" s="11" t="s">
        <v>192</v>
      </c>
    </row>
    <row r="322" spans="1:8" ht="32" x14ac:dyDescent="0.2">
      <c r="A322" s="9" t="s">
        <v>77</v>
      </c>
      <c r="B322" s="10" t="s">
        <v>237</v>
      </c>
      <c r="C322" s="79" t="s">
        <v>238</v>
      </c>
      <c r="D322" s="10" t="s">
        <v>239</v>
      </c>
      <c r="E322" s="18">
        <v>41922</v>
      </c>
      <c r="F322" s="10" t="s">
        <v>240</v>
      </c>
      <c r="G322" s="10" t="s">
        <v>840</v>
      </c>
      <c r="H322" s="11" t="s">
        <v>241</v>
      </c>
    </row>
    <row r="323" spans="1:8" ht="240" x14ac:dyDescent="0.2">
      <c r="A323" s="9" t="s">
        <v>944</v>
      </c>
      <c r="B323" s="10" t="s">
        <v>1595</v>
      </c>
      <c r="C323" s="79" t="s">
        <v>1596</v>
      </c>
      <c r="D323" s="10" t="s">
        <v>1597</v>
      </c>
      <c r="E323" s="18">
        <v>41894</v>
      </c>
      <c r="F323" s="10" t="s">
        <v>1598</v>
      </c>
      <c r="G323" s="10" t="s">
        <v>840</v>
      </c>
      <c r="H323" s="11" t="s">
        <v>1599</v>
      </c>
    </row>
    <row r="324" spans="1:8" ht="64" x14ac:dyDescent="0.2">
      <c r="A324" s="9" t="s">
        <v>1</v>
      </c>
      <c r="B324" s="10" t="s">
        <v>68</v>
      </c>
      <c r="C324" s="79" t="s">
        <v>69</v>
      </c>
      <c r="D324" s="10" t="s">
        <v>70</v>
      </c>
      <c r="E324" s="18">
        <v>41884</v>
      </c>
      <c r="F324" s="10" t="s">
        <v>430</v>
      </c>
      <c r="G324" s="10" t="s">
        <v>840</v>
      </c>
      <c r="H324" s="11" t="s">
        <v>477</v>
      </c>
    </row>
    <row r="325" spans="1:8" ht="32" x14ac:dyDescent="0.2">
      <c r="A325" s="9" t="s">
        <v>77</v>
      </c>
      <c r="B325" s="10" t="s">
        <v>242</v>
      </c>
      <c r="C325" s="79" t="s">
        <v>243</v>
      </c>
      <c r="D325" s="10" t="s">
        <v>244</v>
      </c>
      <c r="E325" s="18">
        <v>41866</v>
      </c>
      <c r="F325" s="10" t="s">
        <v>412</v>
      </c>
      <c r="G325" s="10" t="s">
        <v>840</v>
      </c>
      <c r="H325" s="11" t="s">
        <v>241</v>
      </c>
    </row>
    <row r="326" spans="1:8" ht="80" x14ac:dyDescent="0.2">
      <c r="A326" s="9" t="s">
        <v>944</v>
      </c>
      <c r="B326" s="10" t="s">
        <v>1600</v>
      </c>
      <c r="C326" s="79" t="s">
        <v>1601</v>
      </c>
      <c r="D326" s="10" t="s">
        <v>1602</v>
      </c>
      <c r="E326" s="18">
        <v>41851</v>
      </c>
      <c r="F326" s="10" t="s">
        <v>1603</v>
      </c>
      <c r="G326" s="10" t="s">
        <v>840</v>
      </c>
      <c r="H326" s="11" t="s">
        <v>1604</v>
      </c>
    </row>
    <row r="327" spans="1:8" ht="80" x14ac:dyDescent="0.2">
      <c r="A327" s="9" t="s">
        <v>944</v>
      </c>
      <c r="B327" s="10" t="s">
        <v>1600</v>
      </c>
      <c r="C327" s="79" t="s">
        <v>1601</v>
      </c>
      <c r="D327" s="10" t="s">
        <v>1605</v>
      </c>
      <c r="E327" s="18">
        <v>41851</v>
      </c>
      <c r="F327" s="10" t="s">
        <v>1606</v>
      </c>
      <c r="G327" s="10" t="s">
        <v>840</v>
      </c>
      <c r="H327" s="11" t="s">
        <v>1604</v>
      </c>
    </row>
    <row r="328" spans="1:8" ht="80" x14ac:dyDescent="0.2">
      <c r="A328" s="9" t="s">
        <v>944</v>
      </c>
      <c r="B328" s="10" t="s">
        <v>1600</v>
      </c>
      <c r="C328" s="79" t="s">
        <v>1601</v>
      </c>
      <c r="D328" s="10" t="s">
        <v>1607</v>
      </c>
      <c r="E328" s="18">
        <v>41851</v>
      </c>
      <c r="F328" s="10" t="s">
        <v>1608</v>
      </c>
      <c r="G328" s="10" t="s">
        <v>840</v>
      </c>
      <c r="H328" s="11" t="s">
        <v>1604</v>
      </c>
    </row>
    <row r="329" spans="1:8" ht="80" x14ac:dyDescent="0.2">
      <c r="A329" s="9" t="s">
        <v>944</v>
      </c>
      <c r="B329" s="10" t="s">
        <v>1600</v>
      </c>
      <c r="C329" s="79" t="s">
        <v>1601</v>
      </c>
      <c r="D329" s="10" t="s">
        <v>1609</v>
      </c>
      <c r="E329" s="18">
        <v>41851</v>
      </c>
      <c r="F329" s="10" t="s">
        <v>1610</v>
      </c>
      <c r="G329" s="10" t="s">
        <v>840</v>
      </c>
      <c r="H329" s="11" t="s">
        <v>1604</v>
      </c>
    </row>
    <row r="330" spans="1:8" ht="80" x14ac:dyDescent="0.2">
      <c r="A330" s="9" t="s">
        <v>944</v>
      </c>
      <c r="B330" s="10" t="s">
        <v>1600</v>
      </c>
      <c r="C330" s="79" t="s">
        <v>1601</v>
      </c>
      <c r="D330" s="10" t="s">
        <v>1611</v>
      </c>
      <c r="E330" s="18">
        <v>41851</v>
      </c>
      <c r="F330" s="10" t="s">
        <v>1612</v>
      </c>
      <c r="G330" s="10" t="s">
        <v>840</v>
      </c>
      <c r="H330" s="11" t="s">
        <v>1604</v>
      </c>
    </row>
    <row r="331" spans="1:8" ht="80" x14ac:dyDescent="0.2">
      <c r="A331" s="9" t="s">
        <v>944</v>
      </c>
      <c r="B331" s="10" t="s">
        <v>1600</v>
      </c>
      <c r="C331" s="79" t="s">
        <v>1601</v>
      </c>
      <c r="D331" s="10" t="s">
        <v>1613</v>
      </c>
      <c r="E331" s="18">
        <v>41851</v>
      </c>
      <c r="F331" s="10" t="s">
        <v>1614</v>
      </c>
      <c r="G331" s="10" t="s">
        <v>840</v>
      </c>
      <c r="H331" s="11" t="s">
        <v>1604</v>
      </c>
    </row>
    <row r="332" spans="1:8" ht="64" x14ac:dyDescent="0.2">
      <c r="A332" s="9" t="s">
        <v>1</v>
      </c>
      <c r="B332" s="10" t="s">
        <v>28</v>
      </c>
      <c r="C332" s="79" t="s">
        <v>29</v>
      </c>
      <c r="D332" s="10" t="s">
        <v>30</v>
      </c>
      <c r="E332" s="18">
        <v>41830</v>
      </c>
      <c r="F332" s="10" t="s">
        <v>31</v>
      </c>
      <c r="G332" s="10" t="s">
        <v>840</v>
      </c>
      <c r="H332" s="11" t="s">
        <v>480</v>
      </c>
    </row>
    <row r="333" spans="1:8" ht="64" x14ac:dyDescent="0.2">
      <c r="A333" s="9" t="s">
        <v>1</v>
      </c>
      <c r="B333" s="10" t="s">
        <v>24</v>
      </c>
      <c r="C333" s="79" t="s">
        <v>25</v>
      </c>
      <c r="D333" s="10" t="s">
        <v>26</v>
      </c>
      <c r="E333" s="18">
        <v>41830</v>
      </c>
      <c r="F333" s="10" t="s">
        <v>27</v>
      </c>
      <c r="G333" s="10" t="s">
        <v>840</v>
      </c>
      <c r="H333" s="11" t="s">
        <v>479</v>
      </c>
    </row>
    <row r="334" spans="1:8" ht="64" x14ac:dyDescent="0.2">
      <c r="A334" s="9" t="s">
        <v>1</v>
      </c>
      <c r="B334" s="10" t="s">
        <v>21</v>
      </c>
      <c r="C334" s="79" t="s">
        <v>22</v>
      </c>
      <c r="D334" s="10" t="s">
        <v>23</v>
      </c>
      <c r="E334" s="18">
        <v>41830</v>
      </c>
      <c r="F334" s="10" t="s">
        <v>387</v>
      </c>
      <c r="G334" s="10" t="s">
        <v>840</v>
      </c>
      <c r="H334" s="11" t="s">
        <v>478</v>
      </c>
    </row>
    <row r="335" spans="1:8" ht="80" x14ac:dyDescent="0.2">
      <c r="A335" s="9" t="s">
        <v>944</v>
      </c>
      <c r="B335" s="10" t="s">
        <v>998</v>
      </c>
      <c r="C335" s="79" t="s">
        <v>999</v>
      </c>
      <c r="D335" s="10" t="s">
        <v>1000</v>
      </c>
      <c r="E335" s="18">
        <v>41816</v>
      </c>
      <c r="F335" s="10" t="s">
        <v>1001</v>
      </c>
      <c r="G335" s="10" t="s">
        <v>840</v>
      </c>
      <c r="H335" s="11" t="s">
        <v>1002</v>
      </c>
    </row>
    <row r="336" spans="1:8" ht="80" x14ac:dyDescent="0.2">
      <c r="A336" s="9" t="s">
        <v>944</v>
      </c>
      <c r="B336" s="10" t="s">
        <v>998</v>
      </c>
      <c r="C336" s="79" t="s">
        <v>999</v>
      </c>
      <c r="D336" s="10" t="s">
        <v>1003</v>
      </c>
      <c r="E336" s="18">
        <v>41816</v>
      </c>
      <c r="F336" s="10" t="s">
        <v>1004</v>
      </c>
      <c r="G336" s="10" t="s">
        <v>840</v>
      </c>
      <c r="H336" s="11" t="s">
        <v>1005</v>
      </c>
    </row>
    <row r="337" spans="1:8" ht="96" x14ac:dyDescent="0.2">
      <c r="A337" s="9" t="s">
        <v>944</v>
      </c>
      <c r="B337" s="10" t="s">
        <v>998</v>
      </c>
      <c r="C337" s="79" t="s">
        <v>999</v>
      </c>
      <c r="D337" s="10" t="s">
        <v>1006</v>
      </c>
      <c r="E337" s="18">
        <v>41816</v>
      </c>
      <c r="F337" s="10" t="s">
        <v>1007</v>
      </c>
      <c r="G337" s="10" t="s">
        <v>840</v>
      </c>
      <c r="H337" s="11" t="s">
        <v>1008</v>
      </c>
    </row>
    <row r="338" spans="1:8" ht="64" x14ac:dyDescent="0.2">
      <c r="A338" s="9" t="s">
        <v>944</v>
      </c>
      <c r="B338" s="10" t="s">
        <v>998</v>
      </c>
      <c r="C338" s="79" t="s">
        <v>999</v>
      </c>
      <c r="D338" s="10" t="s">
        <v>1009</v>
      </c>
      <c r="E338" s="18">
        <v>41816</v>
      </c>
      <c r="F338" s="10" t="s">
        <v>1010</v>
      </c>
      <c r="G338" s="10" t="s">
        <v>840</v>
      </c>
      <c r="H338" s="11" t="s">
        <v>1011</v>
      </c>
    </row>
    <row r="339" spans="1:8" ht="96" x14ac:dyDescent="0.2">
      <c r="A339" s="9" t="s">
        <v>944</v>
      </c>
      <c r="B339" s="10" t="s">
        <v>998</v>
      </c>
      <c r="C339" s="79" t="s">
        <v>999</v>
      </c>
      <c r="D339" s="10" t="s">
        <v>1012</v>
      </c>
      <c r="E339" s="18">
        <v>41816</v>
      </c>
      <c r="F339" s="10" t="s">
        <v>1013</v>
      </c>
      <c r="G339" s="10" t="s">
        <v>840</v>
      </c>
      <c r="H339" s="11" t="s">
        <v>1014</v>
      </c>
    </row>
    <row r="340" spans="1:8" ht="96" x14ac:dyDescent="0.2">
      <c r="A340" s="9" t="s">
        <v>944</v>
      </c>
      <c r="B340" s="10" t="s">
        <v>998</v>
      </c>
      <c r="C340" s="79" t="s">
        <v>999</v>
      </c>
      <c r="D340" s="10" t="s">
        <v>1015</v>
      </c>
      <c r="E340" s="18">
        <v>41816</v>
      </c>
      <c r="F340" s="10" t="s">
        <v>1016</v>
      </c>
      <c r="G340" s="10" t="s">
        <v>840</v>
      </c>
      <c r="H340" s="11" t="s">
        <v>1017</v>
      </c>
    </row>
    <row r="341" spans="1:8" ht="96" x14ac:dyDescent="0.2">
      <c r="A341" s="9" t="s">
        <v>944</v>
      </c>
      <c r="B341" s="10" t="s">
        <v>998</v>
      </c>
      <c r="C341" s="79" t="s">
        <v>999</v>
      </c>
      <c r="D341" s="10" t="s">
        <v>1018</v>
      </c>
      <c r="E341" s="18">
        <v>41816</v>
      </c>
      <c r="F341" s="10" t="s">
        <v>1019</v>
      </c>
      <c r="G341" s="10" t="s">
        <v>840</v>
      </c>
      <c r="H341" s="11" t="s">
        <v>1017</v>
      </c>
    </row>
    <row r="342" spans="1:8" ht="64" x14ac:dyDescent="0.2">
      <c r="A342" s="9" t="s">
        <v>944</v>
      </c>
      <c r="B342" s="10" t="s">
        <v>998</v>
      </c>
      <c r="C342" s="79" t="s">
        <v>999</v>
      </c>
      <c r="D342" s="10" t="s">
        <v>1020</v>
      </c>
      <c r="E342" s="18">
        <v>41816</v>
      </c>
      <c r="F342" s="10" t="s">
        <v>1021</v>
      </c>
      <c r="G342" s="10" t="s">
        <v>840</v>
      </c>
      <c r="H342" s="11" t="s">
        <v>1022</v>
      </c>
    </row>
    <row r="343" spans="1:8" ht="80" x14ac:dyDescent="0.2">
      <c r="A343" s="9" t="s">
        <v>944</v>
      </c>
      <c r="B343" s="10" t="s">
        <v>998</v>
      </c>
      <c r="C343" s="79" t="s">
        <v>999</v>
      </c>
      <c r="D343" s="10" t="s">
        <v>1023</v>
      </c>
      <c r="E343" s="18">
        <v>41816</v>
      </c>
      <c r="F343" s="10" t="s">
        <v>1024</v>
      </c>
      <c r="G343" s="10" t="s">
        <v>840</v>
      </c>
      <c r="H343" s="11" t="s">
        <v>1025</v>
      </c>
    </row>
    <row r="344" spans="1:8" ht="96" x14ac:dyDescent="0.2">
      <c r="A344" s="9" t="s">
        <v>944</v>
      </c>
      <c r="B344" s="10" t="s">
        <v>998</v>
      </c>
      <c r="C344" s="79" t="s">
        <v>999</v>
      </c>
      <c r="D344" s="10" t="s">
        <v>1026</v>
      </c>
      <c r="E344" s="18">
        <v>41816</v>
      </c>
      <c r="F344" s="10" t="s">
        <v>1027</v>
      </c>
      <c r="G344" s="10" t="s">
        <v>840</v>
      </c>
      <c r="H344" s="11" t="s">
        <v>1028</v>
      </c>
    </row>
    <row r="345" spans="1:8" ht="160" x14ac:dyDescent="0.2">
      <c r="A345" s="9" t="s">
        <v>944</v>
      </c>
      <c r="B345" s="10" t="s">
        <v>998</v>
      </c>
      <c r="C345" s="79" t="s">
        <v>999</v>
      </c>
      <c r="D345" s="10" t="s">
        <v>1029</v>
      </c>
      <c r="E345" s="18">
        <v>41816</v>
      </c>
      <c r="F345" s="10" t="s">
        <v>1030</v>
      </c>
      <c r="G345" s="10" t="s">
        <v>840</v>
      </c>
      <c r="H345" s="11" t="s">
        <v>1031</v>
      </c>
    </row>
    <row r="346" spans="1:8" ht="64" x14ac:dyDescent="0.2">
      <c r="A346" s="9" t="s">
        <v>944</v>
      </c>
      <c r="B346" s="10" t="s">
        <v>998</v>
      </c>
      <c r="C346" s="79" t="s">
        <v>999</v>
      </c>
      <c r="D346" s="10" t="s">
        <v>1032</v>
      </c>
      <c r="E346" s="18">
        <v>41816</v>
      </c>
      <c r="F346" s="10" t="s">
        <v>1033</v>
      </c>
      <c r="G346" s="10" t="s">
        <v>840</v>
      </c>
      <c r="H346" s="11" t="s">
        <v>1034</v>
      </c>
    </row>
    <row r="347" spans="1:8" ht="112" x14ac:dyDescent="0.2">
      <c r="A347" s="9" t="s">
        <v>944</v>
      </c>
      <c r="B347" s="10" t="s">
        <v>998</v>
      </c>
      <c r="C347" s="79" t="s">
        <v>999</v>
      </c>
      <c r="D347" s="10" t="s">
        <v>1035</v>
      </c>
      <c r="E347" s="18">
        <v>41816</v>
      </c>
      <c r="F347" s="10" t="s">
        <v>1036</v>
      </c>
      <c r="G347" s="10" t="s">
        <v>840</v>
      </c>
      <c r="H347" s="11" t="s">
        <v>1037</v>
      </c>
    </row>
    <row r="348" spans="1:8" ht="64" x14ac:dyDescent="0.2">
      <c r="A348" s="9" t="s">
        <v>944</v>
      </c>
      <c r="B348" s="10" t="s">
        <v>998</v>
      </c>
      <c r="C348" s="79" t="s">
        <v>999</v>
      </c>
      <c r="D348" s="10" t="s">
        <v>1038</v>
      </c>
      <c r="E348" s="18">
        <v>41816</v>
      </c>
      <c r="F348" s="10" t="s">
        <v>1039</v>
      </c>
      <c r="G348" s="10" t="s">
        <v>840</v>
      </c>
      <c r="H348" s="11" t="s">
        <v>1040</v>
      </c>
    </row>
    <row r="349" spans="1:8" ht="96" x14ac:dyDescent="0.2">
      <c r="A349" s="9" t="s">
        <v>944</v>
      </c>
      <c r="B349" s="10" t="s">
        <v>998</v>
      </c>
      <c r="C349" s="79" t="s">
        <v>999</v>
      </c>
      <c r="D349" s="10" t="s">
        <v>1041</v>
      </c>
      <c r="E349" s="18">
        <v>41816</v>
      </c>
      <c r="F349" s="10" t="s">
        <v>1042</v>
      </c>
      <c r="G349" s="10" t="s">
        <v>840</v>
      </c>
      <c r="H349" s="11" t="s">
        <v>1043</v>
      </c>
    </row>
    <row r="350" spans="1:8" ht="64" x14ac:dyDescent="0.2">
      <c r="A350" s="9" t="s">
        <v>944</v>
      </c>
      <c r="B350" s="10" t="s">
        <v>998</v>
      </c>
      <c r="C350" s="79" t="s">
        <v>999</v>
      </c>
      <c r="D350" s="10" t="s">
        <v>1044</v>
      </c>
      <c r="E350" s="18">
        <v>41816</v>
      </c>
      <c r="F350" s="10" t="s">
        <v>1045</v>
      </c>
      <c r="G350" s="10" t="s">
        <v>840</v>
      </c>
      <c r="H350" s="11" t="s">
        <v>1040</v>
      </c>
    </row>
    <row r="351" spans="1:8" ht="64" x14ac:dyDescent="0.2">
      <c r="A351" s="9" t="s">
        <v>944</v>
      </c>
      <c r="B351" s="10" t="s">
        <v>998</v>
      </c>
      <c r="C351" s="79" t="s">
        <v>999</v>
      </c>
      <c r="D351" s="10" t="s">
        <v>1046</v>
      </c>
      <c r="E351" s="18">
        <v>41816</v>
      </c>
      <c r="F351" s="10" t="s">
        <v>1047</v>
      </c>
      <c r="G351" s="10" t="s">
        <v>840</v>
      </c>
      <c r="H351" s="11" t="s">
        <v>1048</v>
      </c>
    </row>
    <row r="352" spans="1:8" ht="64" x14ac:dyDescent="0.2">
      <c r="A352" s="9" t="s">
        <v>944</v>
      </c>
      <c r="B352" s="10" t="s">
        <v>998</v>
      </c>
      <c r="C352" s="79" t="s">
        <v>999</v>
      </c>
      <c r="D352" s="10" t="s">
        <v>1049</v>
      </c>
      <c r="E352" s="18">
        <v>41816</v>
      </c>
      <c r="F352" s="10" t="s">
        <v>1050</v>
      </c>
      <c r="G352" s="10" t="s">
        <v>840</v>
      </c>
      <c r="H352" s="11" t="s">
        <v>1034</v>
      </c>
    </row>
    <row r="353" spans="1:8" ht="96" x14ac:dyDescent="0.2">
      <c r="A353" s="9" t="s">
        <v>944</v>
      </c>
      <c r="B353" s="10" t="s">
        <v>998</v>
      </c>
      <c r="C353" s="79" t="s">
        <v>999</v>
      </c>
      <c r="D353" s="10" t="s">
        <v>1051</v>
      </c>
      <c r="E353" s="18">
        <v>41816</v>
      </c>
      <c r="F353" s="10" t="s">
        <v>1052</v>
      </c>
      <c r="G353" s="10" t="s">
        <v>840</v>
      </c>
      <c r="H353" s="11" t="s">
        <v>1053</v>
      </c>
    </row>
    <row r="354" spans="1:8" ht="96" x14ac:dyDescent="0.2">
      <c r="A354" s="9" t="s">
        <v>944</v>
      </c>
      <c r="B354" s="10" t="s">
        <v>998</v>
      </c>
      <c r="C354" s="79" t="s">
        <v>999</v>
      </c>
      <c r="D354" s="10" t="s">
        <v>1054</v>
      </c>
      <c r="E354" s="18">
        <v>41816</v>
      </c>
      <c r="F354" s="10" t="s">
        <v>1055</v>
      </c>
      <c r="G354" s="10" t="s">
        <v>840</v>
      </c>
      <c r="H354" s="11" t="s">
        <v>1056</v>
      </c>
    </row>
    <row r="355" spans="1:8" ht="224" x14ac:dyDescent="0.2">
      <c r="A355" s="9" t="s">
        <v>944</v>
      </c>
      <c r="B355" s="10" t="s">
        <v>998</v>
      </c>
      <c r="C355" s="79" t="s">
        <v>999</v>
      </c>
      <c r="D355" s="10" t="s">
        <v>1057</v>
      </c>
      <c r="E355" s="18">
        <v>41816</v>
      </c>
      <c r="F355" s="10" t="s">
        <v>1058</v>
      </c>
      <c r="G355" s="10" t="s">
        <v>840</v>
      </c>
      <c r="H355" s="11" t="s">
        <v>1059</v>
      </c>
    </row>
    <row r="356" spans="1:8" ht="96" x14ac:dyDescent="0.2">
      <c r="A356" s="9" t="s">
        <v>944</v>
      </c>
      <c r="B356" s="10" t="s">
        <v>998</v>
      </c>
      <c r="C356" s="79" t="s">
        <v>999</v>
      </c>
      <c r="D356" s="10" t="s">
        <v>1060</v>
      </c>
      <c r="E356" s="18">
        <v>41816</v>
      </c>
      <c r="F356" s="10" t="s">
        <v>1061</v>
      </c>
      <c r="G356" s="10" t="s">
        <v>840</v>
      </c>
      <c r="H356" s="11" t="s">
        <v>1062</v>
      </c>
    </row>
    <row r="357" spans="1:8" ht="128" x14ac:dyDescent="0.2">
      <c r="A357" s="9" t="s">
        <v>944</v>
      </c>
      <c r="B357" s="10" t="s">
        <v>998</v>
      </c>
      <c r="C357" s="79" t="s">
        <v>999</v>
      </c>
      <c r="D357" s="10" t="s">
        <v>1063</v>
      </c>
      <c r="E357" s="18">
        <v>41816</v>
      </c>
      <c r="F357" s="10" t="s">
        <v>1064</v>
      </c>
      <c r="G357" s="10" t="s">
        <v>840</v>
      </c>
      <c r="H357" s="11" t="s">
        <v>1065</v>
      </c>
    </row>
    <row r="358" spans="1:8" ht="96" x14ac:dyDescent="0.2">
      <c r="A358" s="9" t="s">
        <v>944</v>
      </c>
      <c r="B358" s="10" t="s">
        <v>998</v>
      </c>
      <c r="C358" s="79" t="s">
        <v>999</v>
      </c>
      <c r="D358" s="10" t="s">
        <v>1066</v>
      </c>
      <c r="E358" s="18">
        <v>41816</v>
      </c>
      <c r="F358" s="10" t="s">
        <v>1067</v>
      </c>
      <c r="G358" s="10" t="s">
        <v>840</v>
      </c>
      <c r="H358" s="11" t="s">
        <v>1068</v>
      </c>
    </row>
    <row r="359" spans="1:8" ht="96" x14ac:dyDescent="0.2">
      <c r="A359" s="9" t="s">
        <v>944</v>
      </c>
      <c r="B359" s="10" t="s">
        <v>998</v>
      </c>
      <c r="C359" s="79" t="s">
        <v>999</v>
      </c>
      <c r="D359" s="10" t="s">
        <v>1069</v>
      </c>
      <c r="E359" s="18">
        <v>41816</v>
      </c>
      <c r="F359" s="10" t="s">
        <v>1070</v>
      </c>
      <c r="G359" s="10" t="s">
        <v>840</v>
      </c>
      <c r="H359" s="11" t="s">
        <v>1071</v>
      </c>
    </row>
    <row r="360" spans="1:8" ht="64" x14ac:dyDescent="0.2">
      <c r="A360" s="9" t="s">
        <v>944</v>
      </c>
      <c r="B360" s="10" t="s">
        <v>998</v>
      </c>
      <c r="C360" s="79" t="s">
        <v>999</v>
      </c>
      <c r="D360" s="10" t="s">
        <v>1072</v>
      </c>
      <c r="E360" s="18">
        <v>41816</v>
      </c>
      <c r="F360" s="10" t="s">
        <v>1073</v>
      </c>
      <c r="G360" s="10" t="s">
        <v>840</v>
      </c>
      <c r="H360" s="11" t="s">
        <v>1074</v>
      </c>
    </row>
    <row r="361" spans="1:8" ht="128" x14ac:dyDescent="0.2">
      <c r="A361" s="9" t="s">
        <v>944</v>
      </c>
      <c r="B361" s="10" t="s">
        <v>998</v>
      </c>
      <c r="C361" s="79" t="s">
        <v>999</v>
      </c>
      <c r="D361" s="10" t="s">
        <v>1075</v>
      </c>
      <c r="E361" s="18">
        <v>41816</v>
      </c>
      <c r="F361" s="10" t="s">
        <v>1076</v>
      </c>
      <c r="G361" s="10" t="s">
        <v>840</v>
      </c>
      <c r="H361" s="11" t="s">
        <v>1077</v>
      </c>
    </row>
    <row r="362" spans="1:8" ht="96" x14ac:dyDescent="0.2">
      <c r="A362" s="9" t="s">
        <v>944</v>
      </c>
      <c r="B362" s="10" t="s">
        <v>998</v>
      </c>
      <c r="C362" s="79" t="s">
        <v>999</v>
      </c>
      <c r="D362" s="10" t="s">
        <v>1078</v>
      </c>
      <c r="E362" s="18">
        <v>41816</v>
      </c>
      <c r="F362" s="10" t="s">
        <v>1079</v>
      </c>
      <c r="G362" s="10" t="s">
        <v>840</v>
      </c>
      <c r="H362" s="11" t="s">
        <v>1080</v>
      </c>
    </row>
    <row r="363" spans="1:8" ht="64" x14ac:dyDescent="0.2">
      <c r="A363" s="9" t="s">
        <v>944</v>
      </c>
      <c r="B363" s="10" t="s">
        <v>998</v>
      </c>
      <c r="C363" s="79" t="s">
        <v>999</v>
      </c>
      <c r="D363" s="10" t="s">
        <v>1081</v>
      </c>
      <c r="E363" s="18">
        <v>41816</v>
      </c>
      <c r="F363" s="10" t="s">
        <v>1082</v>
      </c>
      <c r="G363" s="10" t="s">
        <v>840</v>
      </c>
      <c r="H363" s="11" t="s">
        <v>1083</v>
      </c>
    </row>
    <row r="364" spans="1:8" ht="80" x14ac:dyDescent="0.2">
      <c r="A364" s="9" t="s">
        <v>944</v>
      </c>
      <c r="B364" s="10" t="s">
        <v>998</v>
      </c>
      <c r="C364" s="79" t="s">
        <v>999</v>
      </c>
      <c r="D364" s="10" t="s">
        <v>1084</v>
      </c>
      <c r="E364" s="18">
        <v>41816</v>
      </c>
      <c r="F364" s="10" t="s">
        <v>1085</v>
      </c>
      <c r="G364" s="10" t="s">
        <v>840</v>
      </c>
      <c r="H364" s="11" t="s">
        <v>1086</v>
      </c>
    </row>
    <row r="365" spans="1:8" ht="96" x14ac:dyDescent="0.2">
      <c r="A365" s="9" t="s">
        <v>944</v>
      </c>
      <c r="B365" s="10" t="s">
        <v>998</v>
      </c>
      <c r="C365" s="79" t="s">
        <v>999</v>
      </c>
      <c r="D365" s="10" t="s">
        <v>1087</v>
      </c>
      <c r="E365" s="18">
        <v>41816</v>
      </c>
      <c r="F365" s="10" t="s">
        <v>1088</v>
      </c>
      <c r="G365" s="10" t="s">
        <v>840</v>
      </c>
      <c r="H365" s="11" t="s">
        <v>1089</v>
      </c>
    </row>
    <row r="366" spans="1:8" ht="64" x14ac:dyDescent="0.2">
      <c r="A366" s="9" t="s">
        <v>944</v>
      </c>
      <c r="B366" s="10" t="s">
        <v>998</v>
      </c>
      <c r="C366" s="79" t="s">
        <v>999</v>
      </c>
      <c r="D366" s="10" t="s">
        <v>1090</v>
      </c>
      <c r="E366" s="18">
        <v>41816</v>
      </c>
      <c r="F366" s="10" t="s">
        <v>1091</v>
      </c>
      <c r="G366" s="10" t="s">
        <v>840</v>
      </c>
      <c r="H366" s="11" t="s">
        <v>1092</v>
      </c>
    </row>
    <row r="367" spans="1:8" ht="192" x14ac:dyDescent="0.2">
      <c r="A367" s="9" t="s">
        <v>944</v>
      </c>
      <c r="B367" s="10" t="s">
        <v>998</v>
      </c>
      <c r="C367" s="79" t="s">
        <v>999</v>
      </c>
      <c r="D367" s="10" t="s">
        <v>1093</v>
      </c>
      <c r="E367" s="18">
        <v>41816</v>
      </c>
      <c r="F367" s="10" t="s">
        <v>1094</v>
      </c>
      <c r="G367" s="10" t="s">
        <v>840</v>
      </c>
      <c r="H367" s="11" t="s">
        <v>1095</v>
      </c>
    </row>
    <row r="368" spans="1:8" ht="64" x14ac:dyDescent="0.2">
      <c r="A368" s="9" t="s">
        <v>944</v>
      </c>
      <c r="B368" s="10" t="s">
        <v>998</v>
      </c>
      <c r="C368" s="79" t="s">
        <v>999</v>
      </c>
      <c r="D368" s="10" t="s">
        <v>1096</v>
      </c>
      <c r="E368" s="18">
        <v>41816</v>
      </c>
      <c r="F368" s="10" t="s">
        <v>1097</v>
      </c>
      <c r="G368" s="10" t="s">
        <v>840</v>
      </c>
      <c r="H368" s="11" t="s">
        <v>1034</v>
      </c>
    </row>
    <row r="369" spans="1:8" ht="112" x14ac:dyDescent="0.2">
      <c r="A369" s="9" t="s">
        <v>944</v>
      </c>
      <c r="B369" s="10" t="s">
        <v>998</v>
      </c>
      <c r="C369" s="79" t="s">
        <v>999</v>
      </c>
      <c r="D369" s="10" t="s">
        <v>1098</v>
      </c>
      <c r="E369" s="18">
        <v>41816</v>
      </c>
      <c r="F369" s="10" t="s">
        <v>1099</v>
      </c>
      <c r="G369" s="10" t="s">
        <v>840</v>
      </c>
      <c r="H369" s="11" t="s">
        <v>1100</v>
      </c>
    </row>
    <row r="370" spans="1:8" ht="64" x14ac:dyDescent="0.2">
      <c r="A370" s="9" t="s">
        <v>944</v>
      </c>
      <c r="B370" s="10" t="s">
        <v>998</v>
      </c>
      <c r="C370" s="79" t="s">
        <v>999</v>
      </c>
      <c r="D370" s="10" t="s">
        <v>1101</v>
      </c>
      <c r="E370" s="18">
        <v>41816</v>
      </c>
      <c r="F370" s="10" t="s">
        <v>1102</v>
      </c>
      <c r="G370" s="10" t="s">
        <v>840</v>
      </c>
      <c r="H370" s="11" t="s">
        <v>1103</v>
      </c>
    </row>
    <row r="371" spans="1:8" ht="96" x14ac:dyDescent="0.2">
      <c r="A371" s="9" t="s">
        <v>944</v>
      </c>
      <c r="B371" s="10" t="s">
        <v>998</v>
      </c>
      <c r="C371" s="79" t="s">
        <v>999</v>
      </c>
      <c r="D371" s="10" t="s">
        <v>1104</v>
      </c>
      <c r="E371" s="18">
        <v>41816</v>
      </c>
      <c r="F371" s="10" t="s">
        <v>1105</v>
      </c>
      <c r="G371" s="10" t="s">
        <v>840</v>
      </c>
      <c r="H371" s="11" t="s">
        <v>1106</v>
      </c>
    </row>
    <row r="372" spans="1:8" ht="96" x14ac:dyDescent="0.2">
      <c r="A372" s="9" t="s">
        <v>944</v>
      </c>
      <c r="B372" s="10" t="s">
        <v>998</v>
      </c>
      <c r="C372" s="79" t="s">
        <v>999</v>
      </c>
      <c r="D372" s="10" t="s">
        <v>1107</v>
      </c>
      <c r="E372" s="18">
        <v>41816</v>
      </c>
      <c r="F372" s="10" t="s">
        <v>1108</v>
      </c>
      <c r="G372" s="10" t="s">
        <v>840</v>
      </c>
      <c r="H372" s="11" t="s">
        <v>1017</v>
      </c>
    </row>
    <row r="373" spans="1:8" ht="96" x14ac:dyDescent="0.2">
      <c r="A373" s="9" t="s">
        <v>944</v>
      </c>
      <c r="B373" s="10" t="s">
        <v>998</v>
      </c>
      <c r="C373" s="79" t="s">
        <v>999</v>
      </c>
      <c r="D373" s="10" t="s">
        <v>1109</v>
      </c>
      <c r="E373" s="18">
        <v>41816</v>
      </c>
      <c r="F373" s="10" t="s">
        <v>1110</v>
      </c>
      <c r="G373" s="10" t="s">
        <v>840</v>
      </c>
      <c r="H373" s="11" t="s">
        <v>1111</v>
      </c>
    </row>
    <row r="374" spans="1:8" ht="96" x14ac:dyDescent="0.2">
      <c r="A374" s="9" t="s">
        <v>944</v>
      </c>
      <c r="B374" s="10" t="s">
        <v>998</v>
      </c>
      <c r="C374" s="79" t="s">
        <v>999</v>
      </c>
      <c r="D374" s="10" t="s">
        <v>1112</v>
      </c>
      <c r="E374" s="18">
        <v>41816</v>
      </c>
      <c r="F374" s="10" t="s">
        <v>1113</v>
      </c>
      <c r="G374" s="10" t="s">
        <v>840</v>
      </c>
      <c r="H374" s="11" t="s">
        <v>1017</v>
      </c>
    </row>
    <row r="375" spans="1:8" ht="96" x14ac:dyDescent="0.2">
      <c r="A375" s="9" t="s">
        <v>944</v>
      </c>
      <c r="B375" s="10" t="s">
        <v>998</v>
      </c>
      <c r="C375" s="79" t="s">
        <v>999</v>
      </c>
      <c r="D375" s="10" t="s">
        <v>1114</v>
      </c>
      <c r="E375" s="18">
        <v>41816</v>
      </c>
      <c r="F375" s="10" t="s">
        <v>1115</v>
      </c>
      <c r="G375" s="10" t="s">
        <v>840</v>
      </c>
      <c r="H375" s="11" t="s">
        <v>1017</v>
      </c>
    </row>
    <row r="376" spans="1:8" ht="144" x14ac:dyDescent="0.2">
      <c r="A376" s="9" t="s">
        <v>944</v>
      </c>
      <c r="B376" s="10" t="s">
        <v>998</v>
      </c>
      <c r="C376" s="79" t="s">
        <v>999</v>
      </c>
      <c r="D376" s="10" t="s">
        <v>1116</v>
      </c>
      <c r="E376" s="18">
        <v>41816</v>
      </c>
      <c r="F376" s="10" t="s">
        <v>1117</v>
      </c>
      <c r="G376" s="10" t="s">
        <v>840</v>
      </c>
      <c r="H376" s="11" t="s">
        <v>1118</v>
      </c>
    </row>
    <row r="377" spans="1:8" ht="144" x14ac:dyDescent="0.2">
      <c r="A377" s="9" t="s">
        <v>944</v>
      </c>
      <c r="B377" s="10" t="s">
        <v>998</v>
      </c>
      <c r="C377" s="79" t="s">
        <v>999</v>
      </c>
      <c r="D377" s="10" t="s">
        <v>1119</v>
      </c>
      <c r="E377" s="18">
        <v>41816</v>
      </c>
      <c r="F377" s="10" t="s">
        <v>1120</v>
      </c>
      <c r="G377" s="10" t="s">
        <v>840</v>
      </c>
      <c r="H377" s="11" t="s">
        <v>1118</v>
      </c>
    </row>
    <row r="378" spans="1:8" ht="64" x14ac:dyDescent="0.2">
      <c r="A378" s="9" t="s">
        <v>944</v>
      </c>
      <c r="B378" s="10" t="s">
        <v>1615</v>
      </c>
      <c r="C378" s="79" t="s">
        <v>1616</v>
      </c>
      <c r="D378" s="10" t="s">
        <v>1617</v>
      </c>
      <c r="E378" s="18">
        <v>41802</v>
      </c>
      <c r="F378" s="10" t="s">
        <v>1618</v>
      </c>
      <c r="G378" s="10" t="s">
        <v>840</v>
      </c>
      <c r="H378" s="11" t="s">
        <v>1619</v>
      </c>
    </row>
    <row r="379" spans="1:8" ht="48" x14ac:dyDescent="0.2">
      <c r="A379" s="9" t="s">
        <v>77</v>
      </c>
      <c r="B379" s="10" t="s">
        <v>245</v>
      </c>
      <c r="C379" s="79" t="s">
        <v>246</v>
      </c>
      <c r="D379" s="10" t="s">
        <v>247</v>
      </c>
      <c r="E379" s="18">
        <v>41796</v>
      </c>
      <c r="F379" s="10" t="s">
        <v>252</v>
      </c>
      <c r="G379" s="10" t="s">
        <v>840</v>
      </c>
      <c r="H379" s="11" t="s">
        <v>556</v>
      </c>
    </row>
    <row r="380" spans="1:8" ht="48" x14ac:dyDescent="0.2">
      <c r="A380" s="9" t="s">
        <v>77</v>
      </c>
      <c r="B380" s="10" t="s">
        <v>245</v>
      </c>
      <c r="C380" s="79" t="s">
        <v>246</v>
      </c>
      <c r="D380" s="10" t="s">
        <v>247</v>
      </c>
      <c r="E380" s="18">
        <v>41796</v>
      </c>
      <c r="F380" s="10" t="s">
        <v>251</v>
      </c>
      <c r="G380" s="10" t="s">
        <v>840</v>
      </c>
      <c r="H380" s="11" t="s">
        <v>557</v>
      </c>
    </row>
    <row r="381" spans="1:8" ht="64" x14ac:dyDescent="0.2">
      <c r="A381" s="9" t="s">
        <v>77</v>
      </c>
      <c r="B381" s="10" t="s">
        <v>245</v>
      </c>
      <c r="C381" s="79" t="s">
        <v>246</v>
      </c>
      <c r="D381" s="10" t="s">
        <v>247</v>
      </c>
      <c r="E381" s="18">
        <v>41796</v>
      </c>
      <c r="F381" s="10" t="s">
        <v>558</v>
      </c>
      <c r="G381" s="10" t="s">
        <v>840</v>
      </c>
      <c r="H381" s="11" t="s">
        <v>559</v>
      </c>
    </row>
    <row r="382" spans="1:8" ht="48" x14ac:dyDescent="0.2">
      <c r="A382" s="9" t="s">
        <v>77</v>
      </c>
      <c r="B382" s="10" t="s">
        <v>245</v>
      </c>
      <c r="C382" s="79" t="s">
        <v>246</v>
      </c>
      <c r="D382" s="10" t="s">
        <v>247</v>
      </c>
      <c r="E382" s="18">
        <v>41796</v>
      </c>
      <c r="F382" s="10" t="s">
        <v>250</v>
      </c>
      <c r="G382" s="10" t="s">
        <v>840</v>
      </c>
      <c r="H382" s="11" t="s">
        <v>560</v>
      </c>
    </row>
    <row r="383" spans="1:8" ht="64" x14ac:dyDescent="0.2">
      <c r="A383" s="9" t="s">
        <v>77</v>
      </c>
      <c r="B383" s="10" t="s">
        <v>245</v>
      </c>
      <c r="C383" s="79" t="s">
        <v>246</v>
      </c>
      <c r="D383" s="10" t="s">
        <v>247</v>
      </c>
      <c r="E383" s="18">
        <v>41796</v>
      </c>
      <c r="F383" s="10" t="s">
        <v>249</v>
      </c>
      <c r="G383" s="10" t="s">
        <v>840</v>
      </c>
      <c r="H383" s="11" t="s">
        <v>561</v>
      </c>
    </row>
    <row r="384" spans="1:8" ht="48" x14ac:dyDescent="0.2">
      <c r="A384" s="9" t="s">
        <v>77</v>
      </c>
      <c r="B384" s="10" t="s">
        <v>245</v>
      </c>
      <c r="C384" s="79" t="s">
        <v>246</v>
      </c>
      <c r="D384" s="10" t="s">
        <v>247</v>
      </c>
      <c r="E384" s="18">
        <v>41796</v>
      </c>
      <c r="F384" s="10" t="s">
        <v>248</v>
      </c>
      <c r="G384" s="10" t="s">
        <v>840</v>
      </c>
      <c r="H384" s="11" t="s">
        <v>560</v>
      </c>
    </row>
    <row r="385" spans="1:8" ht="64" x14ac:dyDescent="0.2">
      <c r="A385" s="9" t="s">
        <v>77</v>
      </c>
      <c r="B385" s="10" t="s">
        <v>245</v>
      </c>
      <c r="C385" s="79" t="s">
        <v>246</v>
      </c>
      <c r="D385" s="10" t="s">
        <v>247</v>
      </c>
      <c r="E385" s="18">
        <v>41796</v>
      </c>
      <c r="F385" s="10" t="s">
        <v>562</v>
      </c>
      <c r="G385" s="10" t="s">
        <v>840</v>
      </c>
      <c r="H385" s="11" t="s">
        <v>561</v>
      </c>
    </row>
    <row r="386" spans="1:8" ht="64" x14ac:dyDescent="0.2">
      <c r="A386" s="9" t="s">
        <v>77</v>
      </c>
      <c r="B386" s="10" t="s">
        <v>245</v>
      </c>
      <c r="C386" s="79" t="s">
        <v>246</v>
      </c>
      <c r="D386" s="10" t="s">
        <v>247</v>
      </c>
      <c r="E386" s="18">
        <v>41796</v>
      </c>
      <c r="F386" s="10" t="s">
        <v>563</v>
      </c>
      <c r="G386" s="10" t="s">
        <v>840</v>
      </c>
      <c r="H386" s="11" t="s">
        <v>561</v>
      </c>
    </row>
    <row r="387" spans="1:8" ht="112" x14ac:dyDescent="0.2">
      <c r="A387" s="9" t="s">
        <v>1</v>
      </c>
      <c r="B387" s="10" t="s">
        <v>32</v>
      </c>
      <c r="C387" s="79" t="s">
        <v>33</v>
      </c>
      <c r="D387" s="10" t="s">
        <v>431</v>
      </c>
      <c r="E387" s="18">
        <v>41767</v>
      </c>
      <c r="F387" s="10" t="s">
        <v>34</v>
      </c>
      <c r="G387" s="10" t="s">
        <v>840</v>
      </c>
      <c r="H387" s="11" t="s">
        <v>481</v>
      </c>
    </row>
    <row r="388" spans="1:8" ht="32" x14ac:dyDescent="0.2">
      <c r="A388" s="9" t="s">
        <v>77</v>
      </c>
      <c r="B388" s="10" t="s">
        <v>144</v>
      </c>
      <c r="C388" s="79" t="s">
        <v>145</v>
      </c>
      <c r="D388" s="10" t="s">
        <v>758</v>
      </c>
      <c r="E388" s="18">
        <v>41688</v>
      </c>
      <c r="F388" s="10" t="s">
        <v>759</v>
      </c>
      <c r="G388" s="10" t="s">
        <v>840</v>
      </c>
      <c r="H388" s="11" t="s">
        <v>1688</v>
      </c>
    </row>
    <row r="389" spans="1:8" ht="80" x14ac:dyDescent="0.2">
      <c r="A389" s="9" t="s">
        <v>77</v>
      </c>
      <c r="B389" s="10" t="s">
        <v>144</v>
      </c>
      <c r="C389" s="79" t="s">
        <v>145</v>
      </c>
      <c r="D389" s="10" t="s">
        <v>253</v>
      </c>
      <c r="E389" s="18">
        <v>41688</v>
      </c>
      <c r="F389" s="10" t="s">
        <v>548</v>
      </c>
      <c r="G389" s="10" t="s">
        <v>840</v>
      </c>
      <c r="H389" s="11" t="s">
        <v>254</v>
      </c>
    </row>
    <row r="390" spans="1:8" ht="176" x14ac:dyDescent="0.2">
      <c r="A390" s="9" t="s">
        <v>77</v>
      </c>
      <c r="B390" s="10" t="s">
        <v>144</v>
      </c>
      <c r="C390" s="79" t="s">
        <v>145</v>
      </c>
      <c r="D390" s="10" t="s">
        <v>255</v>
      </c>
      <c r="E390" s="18">
        <v>41688</v>
      </c>
      <c r="F390" s="10" t="s">
        <v>547</v>
      </c>
      <c r="G390" s="10" t="s">
        <v>840</v>
      </c>
      <c r="H390" s="11" t="s">
        <v>435</v>
      </c>
    </row>
    <row r="391" spans="1:8" ht="80" x14ac:dyDescent="0.2">
      <c r="A391" s="9" t="s">
        <v>77</v>
      </c>
      <c r="B391" s="10" t="s">
        <v>144</v>
      </c>
      <c r="C391" s="79" t="s">
        <v>145</v>
      </c>
      <c r="D391" s="10" t="s">
        <v>256</v>
      </c>
      <c r="E391" s="18">
        <v>41688</v>
      </c>
      <c r="F391" s="10" t="s">
        <v>546</v>
      </c>
      <c r="G391" s="10" t="s">
        <v>840</v>
      </c>
      <c r="H391" s="11" t="s">
        <v>434</v>
      </c>
    </row>
    <row r="392" spans="1:8" ht="96" x14ac:dyDescent="0.2">
      <c r="A392" s="9" t="s">
        <v>77</v>
      </c>
      <c r="B392" s="10" t="s">
        <v>144</v>
      </c>
      <c r="C392" s="79" t="s">
        <v>145</v>
      </c>
      <c r="D392" s="10" t="s">
        <v>257</v>
      </c>
      <c r="E392" s="18">
        <v>41688</v>
      </c>
      <c r="F392" s="10" t="s">
        <v>545</v>
      </c>
      <c r="G392" s="10" t="s">
        <v>840</v>
      </c>
      <c r="H392" s="11" t="s">
        <v>433</v>
      </c>
    </row>
    <row r="393" spans="1:8" ht="176" x14ac:dyDescent="0.2">
      <c r="A393" s="9" t="s">
        <v>77</v>
      </c>
      <c r="B393" s="10" t="s">
        <v>144</v>
      </c>
      <c r="C393" s="79" t="s">
        <v>145</v>
      </c>
      <c r="D393" s="10" t="s">
        <v>258</v>
      </c>
      <c r="E393" s="18">
        <v>41688</v>
      </c>
      <c r="F393" s="10" t="s">
        <v>544</v>
      </c>
      <c r="G393" s="10" t="s">
        <v>840</v>
      </c>
      <c r="H393" s="11" t="s">
        <v>432</v>
      </c>
    </row>
    <row r="394" spans="1:8" ht="176" x14ac:dyDescent="0.2">
      <c r="A394" s="9" t="s">
        <v>77</v>
      </c>
      <c r="B394" s="10" t="s">
        <v>146</v>
      </c>
      <c r="C394" s="79" t="s">
        <v>818</v>
      </c>
      <c r="D394" s="10" t="s">
        <v>1689</v>
      </c>
      <c r="E394" s="18">
        <v>41683</v>
      </c>
      <c r="F394" s="10" t="s">
        <v>542</v>
      </c>
      <c r="G394" s="10" t="s">
        <v>840</v>
      </c>
      <c r="H394" s="11" t="s">
        <v>543</v>
      </c>
    </row>
    <row r="395" spans="1:8" ht="160" x14ac:dyDescent="0.2">
      <c r="A395" s="9" t="s">
        <v>77</v>
      </c>
      <c r="B395" s="10" t="s">
        <v>146</v>
      </c>
      <c r="C395" s="79" t="s">
        <v>818</v>
      </c>
      <c r="D395" s="10" t="s">
        <v>1690</v>
      </c>
      <c r="E395" s="18">
        <v>41683</v>
      </c>
      <c r="F395" s="10" t="s">
        <v>1691</v>
      </c>
      <c r="G395" s="10" t="s">
        <v>377</v>
      </c>
      <c r="H395" s="11" t="s">
        <v>1692</v>
      </c>
    </row>
    <row r="396" spans="1:8" ht="160" x14ac:dyDescent="0.2">
      <c r="A396" s="9" t="s">
        <v>77</v>
      </c>
      <c r="B396" s="10" t="s">
        <v>146</v>
      </c>
      <c r="C396" s="79" t="s">
        <v>818</v>
      </c>
      <c r="D396" s="10" t="s">
        <v>1693</v>
      </c>
      <c r="E396" s="18">
        <v>41683</v>
      </c>
      <c r="F396" s="10" t="s">
        <v>1694</v>
      </c>
      <c r="G396" s="10" t="s">
        <v>377</v>
      </c>
      <c r="H396" s="11" t="s">
        <v>1695</v>
      </c>
    </row>
    <row r="397" spans="1:8" ht="112" x14ac:dyDescent="0.2">
      <c r="A397" s="9" t="s">
        <v>77</v>
      </c>
      <c r="B397" s="10" t="s">
        <v>146</v>
      </c>
      <c r="C397" s="79" t="s">
        <v>818</v>
      </c>
      <c r="D397" s="10" t="s">
        <v>760</v>
      </c>
      <c r="E397" s="18">
        <v>41683</v>
      </c>
      <c r="F397" s="10" t="s">
        <v>761</v>
      </c>
      <c r="G397" s="10" t="s">
        <v>386</v>
      </c>
      <c r="H397" s="11" t="s">
        <v>778</v>
      </c>
    </row>
    <row r="398" spans="1:8" ht="48" x14ac:dyDescent="0.2">
      <c r="A398" s="9" t="s">
        <v>77</v>
      </c>
      <c r="B398" s="10" t="s">
        <v>147</v>
      </c>
      <c r="C398" s="79" t="s">
        <v>148</v>
      </c>
      <c r="D398" s="10" t="s">
        <v>762</v>
      </c>
      <c r="E398" s="18">
        <v>41585</v>
      </c>
      <c r="F398" s="10" t="s">
        <v>763</v>
      </c>
      <c r="G398" s="10" t="s">
        <v>840</v>
      </c>
      <c r="H398" s="11" t="s">
        <v>1696</v>
      </c>
    </row>
    <row r="399" spans="1:8" ht="80" x14ac:dyDescent="0.2">
      <c r="A399" s="9" t="s">
        <v>77</v>
      </c>
      <c r="B399" s="10" t="s">
        <v>149</v>
      </c>
      <c r="C399" s="79" t="s">
        <v>644</v>
      </c>
      <c r="D399" s="10" t="s">
        <v>150</v>
      </c>
      <c r="E399" s="18">
        <v>41585</v>
      </c>
      <c r="F399" s="10" t="s">
        <v>462</v>
      </c>
      <c r="G399" s="10" t="s">
        <v>840</v>
      </c>
      <c r="H399" s="11" t="s">
        <v>1685</v>
      </c>
    </row>
    <row r="400" spans="1:8" ht="80" x14ac:dyDescent="0.2">
      <c r="A400" s="9" t="s">
        <v>77</v>
      </c>
      <c r="B400" s="10" t="s">
        <v>149</v>
      </c>
      <c r="C400" s="79" t="s">
        <v>644</v>
      </c>
      <c r="D400" s="10" t="s">
        <v>151</v>
      </c>
      <c r="E400" s="18">
        <v>41585</v>
      </c>
      <c r="F400" s="10" t="s">
        <v>463</v>
      </c>
      <c r="G400" s="10" t="s">
        <v>840</v>
      </c>
      <c r="H400" s="11" t="s">
        <v>1685</v>
      </c>
    </row>
    <row r="401" spans="1:8" ht="48" x14ac:dyDescent="0.2">
      <c r="A401" s="9" t="s">
        <v>77</v>
      </c>
      <c r="B401" s="10" t="s">
        <v>149</v>
      </c>
      <c r="C401" s="79" t="s">
        <v>644</v>
      </c>
      <c r="D401" s="10" t="s">
        <v>152</v>
      </c>
      <c r="E401" s="18">
        <v>41585</v>
      </c>
      <c r="F401" s="10" t="s">
        <v>153</v>
      </c>
      <c r="G401" s="10" t="s">
        <v>840</v>
      </c>
      <c r="H401" s="11" t="s">
        <v>1685</v>
      </c>
    </row>
    <row r="402" spans="1:8" ht="112" x14ac:dyDescent="0.2">
      <c r="A402" s="9" t="s">
        <v>77</v>
      </c>
      <c r="B402" s="10" t="s">
        <v>147</v>
      </c>
      <c r="C402" s="79" t="s">
        <v>148</v>
      </c>
      <c r="D402" s="10" t="s">
        <v>259</v>
      </c>
      <c r="E402" s="18">
        <v>41585</v>
      </c>
      <c r="F402" s="10" t="s">
        <v>537</v>
      </c>
      <c r="G402" s="10" t="s">
        <v>840</v>
      </c>
      <c r="H402" s="11" t="s">
        <v>538</v>
      </c>
    </row>
    <row r="403" spans="1:8" ht="144" x14ac:dyDescent="0.2">
      <c r="A403" s="9" t="s">
        <v>77</v>
      </c>
      <c r="B403" s="10" t="s">
        <v>147</v>
      </c>
      <c r="C403" s="79" t="s">
        <v>148</v>
      </c>
      <c r="D403" s="10" t="s">
        <v>259</v>
      </c>
      <c r="E403" s="18">
        <v>41585</v>
      </c>
      <c r="F403" s="10" t="s">
        <v>539</v>
      </c>
      <c r="G403" s="10" t="s">
        <v>840</v>
      </c>
      <c r="H403" s="11" t="s">
        <v>540</v>
      </c>
    </row>
    <row r="404" spans="1:8" ht="32" x14ac:dyDescent="0.2">
      <c r="A404" s="9" t="s">
        <v>77</v>
      </c>
      <c r="B404" s="10" t="s">
        <v>149</v>
      </c>
      <c r="C404" s="79" t="s">
        <v>644</v>
      </c>
      <c r="D404" s="10" t="s">
        <v>260</v>
      </c>
      <c r="E404" s="18">
        <v>41585</v>
      </c>
      <c r="F404" s="10" t="s">
        <v>261</v>
      </c>
      <c r="G404" s="10" t="s">
        <v>840</v>
      </c>
      <c r="H404" s="11" t="s">
        <v>262</v>
      </c>
    </row>
    <row r="405" spans="1:8" ht="32" x14ac:dyDescent="0.2">
      <c r="A405" s="9" t="s">
        <v>77</v>
      </c>
      <c r="B405" s="10" t="s">
        <v>149</v>
      </c>
      <c r="C405" s="79" t="s">
        <v>644</v>
      </c>
      <c r="D405" s="10" t="s">
        <v>263</v>
      </c>
      <c r="E405" s="18">
        <v>41585</v>
      </c>
      <c r="F405" s="10" t="s">
        <v>264</v>
      </c>
      <c r="G405" s="10" t="s">
        <v>840</v>
      </c>
      <c r="H405" s="11" t="s">
        <v>262</v>
      </c>
    </row>
    <row r="406" spans="1:8" ht="96" x14ac:dyDescent="0.2">
      <c r="A406" s="9" t="s">
        <v>944</v>
      </c>
      <c r="B406" s="10" t="s">
        <v>1620</v>
      </c>
      <c r="C406" s="79" t="s">
        <v>1621</v>
      </c>
      <c r="D406" s="10" t="s">
        <v>1622</v>
      </c>
      <c r="E406" s="18">
        <v>41533</v>
      </c>
      <c r="F406" s="10" t="s">
        <v>1623</v>
      </c>
      <c r="G406" s="10" t="s">
        <v>840</v>
      </c>
      <c r="H406" s="11" t="s">
        <v>1624</v>
      </c>
    </row>
    <row r="407" spans="1:8" ht="96" x14ac:dyDescent="0.2">
      <c r="A407" s="9" t="s">
        <v>944</v>
      </c>
      <c r="B407" s="10" t="s">
        <v>1620</v>
      </c>
      <c r="C407" s="79" t="s">
        <v>1621</v>
      </c>
      <c r="D407" s="10" t="s">
        <v>1625</v>
      </c>
      <c r="E407" s="18">
        <v>41533</v>
      </c>
      <c r="F407" s="10" t="s">
        <v>1626</v>
      </c>
      <c r="G407" s="10" t="s">
        <v>840</v>
      </c>
      <c r="H407" s="11" t="s">
        <v>1624</v>
      </c>
    </row>
    <row r="408" spans="1:8" ht="96" x14ac:dyDescent="0.2">
      <c r="A408" s="9" t="s">
        <v>944</v>
      </c>
      <c r="B408" s="10" t="s">
        <v>1620</v>
      </c>
      <c r="C408" s="79" t="s">
        <v>1621</v>
      </c>
      <c r="D408" s="10" t="s">
        <v>1627</v>
      </c>
      <c r="E408" s="18">
        <v>41533</v>
      </c>
      <c r="F408" s="10" t="s">
        <v>1628</v>
      </c>
      <c r="G408" s="10" t="s">
        <v>840</v>
      </c>
      <c r="H408" s="11" t="s">
        <v>1624</v>
      </c>
    </row>
    <row r="409" spans="1:8" ht="48" x14ac:dyDescent="0.2">
      <c r="A409" s="9" t="s">
        <v>77</v>
      </c>
      <c r="B409" s="10" t="s">
        <v>154</v>
      </c>
      <c r="C409" s="79" t="s">
        <v>381</v>
      </c>
      <c r="D409" s="10" t="s">
        <v>265</v>
      </c>
      <c r="E409" s="18">
        <v>41523</v>
      </c>
      <c r="F409" s="10" t="s">
        <v>266</v>
      </c>
      <c r="G409" s="10" t="s">
        <v>840</v>
      </c>
      <c r="H409" s="11" t="s">
        <v>565</v>
      </c>
    </row>
    <row r="410" spans="1:8" ht="48" x14ac:dyDescent="0.2">
      <c r="A410" s="9" t="s">
        <v>77</v>
      </c>
      <c r="B410" s="10" t="s">
        <v>154</v>
      </c>
      <c r="C410" s="79" t="s">
        <v>381</v>
      </c>
      <c r="D410" s="10" t="s">
        <v>267</v>
      </c>
      <c r="E410" s="18">
        <v>41523</v>
      </c>
      <c r="F410" s="10" t="s">
        <v>268</v>
      </c>
      <c r="G410" s="10" t="s">
        <v>840</v>
      </c>
      <c r="H410" s="11" t="s">
        <v>565</v>
      </c>
    </row>
    <row r="411" spans="1:8" ht="144" x14ac:dyDescent="0.2">
      <c r="A411" s="9" t="s">
        <v>77</v>
      </c>
      <c r="B411" s="10" t="s">
        <v>154</v>
      </c>
      <c r="C411" s="79" t="s">
        <v>381</v>
      </c>
      <c r="D411" s="10" t="s">
        <v>269</v>
      </c>
      <c r="E411" s="18">
        <v>41523</v>
      </c>
      <c r="F411" s="10" t="s">
        <v>564</v>
      </c>
      <c r="G411" s="10" t="s">
        <v>840</v>
      </c>
      <c r="H411" s="11" t="s">
        <v>565</v>
      </c>
    </row>
    <row r="412" spans="1:8" ht="256" x14ac:dyDescent="0.2">
      <c r="A412" s="9" t="s">
        <v>77</v>
      </c>
      <c r="B412" s="10" t="s">
        <v>154</v>
      </c>
      <c r="C412" s="79" t="s">
        <v>381</v>
      </c>
      <c r="D412" s="10" t="s">
        <v>155</v>
      </c>
      <c r="E412" s="18">
        <v>41523</v>
      </c>
      <c r="F412" s="10" t="s">
        <v>156</v>
      </c>
      <c r="G412" s="10" t="s">
        <v>386</v>
      </c>
      <c r="H412" s="11" t="s">
        <v>807</v>
      </c>
    </row>
    <row r="413" spans="1:8" ht="192" x14ac:dyDescent="0.2">
      <c r="A413" s="9" t="s">
        <v>77</v>
      </c>
      <c r="B413" s="10" t="s">
        <v>157</v>
      </c>
      <c r="C413" s="79" t="s">
        <v>158</v>
      </c>
      <c r="D413" s="10" t="s">
        <v>270</v>
      </c>
      <c r="E413" s="18">
        <v>41478</v>
      </c>
      <c r="F413" s="10" t="s">
        <v>271</v>
      </c>
      <c r="G413" s="10" t="s">
        <v>840</v>
      </c>
      <c r="H413" s="11" t="s">
        <v>614</v>
      </c>
    </row>
    <row r="414" spans="1:8" ht="160" x14ac:dyDescent="0.2">
      <c r="A414" s="9" t="s">
        <v>77</v>
      </c>
      <c r="B414" s="10" t="s">
        <v>157</v>
      </c>
      <c r="C414" s="79" t="s">
        <v>158</v>
      </c>
      <c r="D414" s="10" t="s">
        <v>277</v>
      </c>
      <c r="E414" s="18">
        <v>41478</v>
      </c>
      <c r="F414" s="10" t="s">
        <v>609</v>
      </c>
      <c r="G414" s="10" t="s">
        <v>840</v>
      </c>
      <c r="H414" s="11" t="s">
        <v>608</v>
      </c>
    </row>
    <row r="415" spans="1:8" ht="48" x14ac:dyDescent="0.2">
      <c r="A415" s="9" t="s">
        <v>77</v>
      </c>
      <c r="B415" s="10" t="s">
        <v>157</v>
      </c>
      <c r="C415" s="79" t="s">
        <v>158</v>
      </c>
      <c r="D415" s="10" t="s">
        <v>278</v>
      </c>
      <c r="E415" s="18">
        <v>41478</v>
      </c>
      <c r="F415" s="10" t="s">
        <v>279</v>
      </c>
      <c r="G415" s="10" t="s">
        <v>840</v>
      </c>
      <c r="H415" s="11" t="s">
        <v>280</v>
      </c>
    </row>
    <row r="416" spans="1:8" ht="160" x14ac:dyDescent="0.2">
      <c r="A416" s="9" t="s">
        <v>77</v>
      </c>
      <c r="B416" s="10" t="s">
        <v>157</v>
      </c>
      <c r="C416" s="79" t="s">
        <v>158</v>
      </c>
      <c r="D416" s="10" t="s">
        <v>281</v>
      </c>
      <c r="E416" s="18">
        <v>41478</v>
      </c>
      <c r="F416" s="10" t="s">
        <v>282</v>
      </c>
      <c r="G416" s="10" t="s">
        <v>840</v>
      </c>
      <c r="H416" s="11" t="s">
        <v>608</v>
      </c>
    </row>
    <row r="417" spans="1:8" ht="160" x14ac:dyDescent="0.2">
      <c r="A417" s="9" t="s">
        <v>77</v>
      </c>
      <c r="B417" s="10" t="s">
        <v>157</v>
      </c>
      <c r="C417" s="79" t="s">
        <v>158</v>
      </c>
      <c r="D417" s="10" t="s">
        <v>283</v>
      </c>
      <c r="E417" s="18">
        <v>41478</v>
      </c>
      <c r="F417" s="10" t="s">
        <v>607</v>
      </c>
      <c r="G417" s="10" t="s">
        <v>840</v>
      </c>
      <c r="H417" s="11" t="s">
        <v>608</v>
      </c>
    </row>
    <row r="418" spans="1:8" ht="96" x14ac:dyDescent="0.2">
      <c r="A418" s="9" t="s">
        <v>77</v>
      </c>
      <c r="B418" s="10" t="s">
        <v>157</v>
      </c>
      <c r="C418" s="79" t="s">
        <v>158</v>
      </c>
      <c r="D418" s="10" t="s">
        <v>284</v>
      </c>
      <c r="E418" s="18">
        <v>41478</v>
      </c>
      <c r="F418" s="10" t="s">
        <v>285</v>
      </c>
      <c r="G418" s="10" t="s">
        <v>840</v>
      </c>
      <c r="H418" s="11" t="s">
        <v>606</v>
      </c>
    </row>
    <row r="419" spans="1:8" ht="80" x14ac:dyDescent="0.2">
      <c r="A419" s="9" t="s">
        <v>77</v>
      </c>
      <c r="B419" s="10" t="s">
        <v>157</v>
      </c>
      <c r="C419" s="79" t="s">
        <v>158</v>
      </c>
      <c r="D419" s="10" t="s">
        <v>272</v>
      </c>
      <c r="E419" s="18">
        <v>41478</v>
      </c>
      <c r="F419" s="10" t="s">
        <v>273</v>
      </c>
      <c r="G419" s="10" t="s">
        <v>840</v>
      </c>
      <c r="H419" s="11" t="s">
        <v>613</v>
      </c>
    </row>
    <row r="420" spans="1:8" ht="80" x14ac:dyDescent="0.2">
      <c r="A420" s="9" t="s">
        <v>77</v>
      </c>
      <c r="B420" s="10" t="s">
        <v>157</v>
      </c>
      <c r="C420" s="79" t="s">
        <v>158</v>
      </c>
      <c r="D420" s="10" t="s">
        <v>274</v>
      </c>
      <c r="E420" s="18">
        <v>41478</v>
      </c>
      <c r="F420" s="10" t="s">
        <v>611</v>
      </c>
      <c r="G420" s="10" t="s">
        <v>840</v>
      </c>
      <c r="H420" s="11" t="s">
        <v>612</v>
      </c>
    </row>
    <row r="421" spans="1:8" ht="208" x14ac:dyDescent="0.2">
      <c r="A421" s="9" t="s">
        <v>77</v>
      </c>
      <c r="B421" s="10" t="s">
        <v>157</v>
      </c>
      <c r="C421" s="79" t="s">
        <v>158</v>
      </c>
      <c r="D421" s="10" t="s">
        <v>275</v>
      </c>
      <c r="E421" s="18">
        <v>41478</v>
      </c>
      <c r="F421" s="10" t="s">
        <v>276</v>
      </c>
      <c r="G421" s="10" t="s">
        <v>840</v>
      </c>
      <c r="H421" s="11" t="s">
        <v>610</v>
      </c>
    </row>
    <row r="422" spans="1:8" ht="48" x14ac:dyDescent="0.2">
      <c r="A422" s="9" t="s">
        <v>77</v>
      </c>
      <c r="B422" s="10" t="s">
        <v>157</v>
      </c>
      <c r="C422" s="79" t="s">
        <v>158</v>
      </c>
      <c r="D422" s="10" t="s">
        <v>161</v>
      </c>
      <c r="E422" s="18">
        <v>41478</v>
      </c>
      <c r="F422" s="10" t="s">
        <v>162</v>
      </c>
      <c r="G422" s="10" t="s">
        <v>840</v>
      </c>
      <c r="H422" s="11" t="s">
        <v>679</v>
      </c>
    </row>
    <row r="423" spans="1:8" ht="176" x14ac:dyDescent="0.2">
      <c r="A423" s="9" t="s">
        <v>77</v>
      </c>
      <c r="B423" s="10" t="s">
        <v>157</v>
      </c>
      <c r="C423" s="79" t="s">
        <v>158</v>
      </c>
      <c r="D423" s="10" t="s">
        <v>159</v>
      </c>
      <c r="E423" s="18">
        <v>41478</v>
      </c>
      <c r="F423" s="10" t="s">
        <v>160</v>
      </c>
      <c r="G423" s="10" t="s">
        <v>805</v>
      </c>
      <c r="H423" s="11" t="s">
        <v>810</v>
      </c>
    </row>
    <row r="424" spans="1:8" ht="96" x14ac:dyDescent="0.2">
      <c r="A424" s="9" t="s">
        <v>77</v>
      </c>
      <c r="B424" s="10" t="s">
        <v>157</v>
      </c>
      <c r="C424" s="79" t="s">
        <v>158</v>
      </c>
      <c r="D424" s="10" t="s">
        <v>164</v>
      </c>
      <c r="E424" s="18">
        <v>41478</v>
      </c>
      <c r="F424" s="10" t="s">
        <v>165</v>
      </c>
      <c r="G424" s="10" t="s">
        <v>805</v>
      </c>
      <c r="H424" s="11" t="s">
        <v>809</v>
      </c>
    </row>
    <row r="425" spans="1:8" ht="96" x14ac:dyDescent="0.2">
      <c r="A425" s="9" t="s">
        <v>77</v>
      </c>
      <c r="B425" s="10" t="s">
        <v>157</v>
      </c>
      <c r="C425" s="79" t="s">
        <v>158</v>
      </c>
      <c r="D425" s="10" t="s">
        <v>166</v>
      </c>
      <c r="E425" s="18">
        <v>41478</v>
      </c>
      <c r="F425" s="10" t="s">
        <v>167</v>
      </c>
      <c r="G425" s="10" t="s">
        <v>805</v>
      </c>
      <c r="H425" s="11" t="s">
        <v>808</v>
      </c>
    </row>
    <row r="426" spans="1:8" ht="96" x14ac:dyDescent="0.2">
      <c r="A426" s="9" t="s">
        <v>77</v>
      </c>
      <c r="B426" s="10" t="s">
        <v>157</v>
      </c>
      <c r="C426" s="79" t="s">
        <v>158</v>
      </c>
      <c r="D426" s="10" t="s">
        <v>163</v>
      </c>
      <c r="E426" s="18">
        <v>41478</v>
      </c>
      <c r="F426" s="10" t="s">
        <v>461</v>
      </c>
      <c r="G426" s="10" t="s">
        <v>384</v>
      </c>
      <c r="H426" s="11" t="s">
        <v>1127</v>
      </c>
    </row>
    <row r="427" spans="1:8" ht="320" x14ac:dyDescent="0.2">
      <c r="A427" s="9" t="s">
        <v>77</v>
      </c>
      <c r="B427" s="10" t="s">
        <v>125</v>
      </c>
      <c r="C427" s="79" t="s">
        <v>385</v>
      </c>
      <c r="D427" s="10" t="s">
        <v>126</v>
      </c>
      <c r="E427" s="18">
        <v>41382</v>
      </c>
      <c r="F427" s="10" t="s">
        <v>127</v>
      </c>
      <c r="G427" s="10" t="s">
        <v>1697</v>
      </c>
      <c r="H427" s="11" t="s">
        <v>932</v>
      </c>
    </row>
    <row r="428" spans="1:8" ht="320" x14ac:dyDescent="0.2">
      <c r="A428" s="9" t="s">
        <v>77</v>
      </c>
      <c r="B428" s="10" t="s">
        <v>125</v>
      </c>
      <c r="C428" s="79" t="s">
        <v>385</v>
      </c>
      <c r="D428" s="10" t="s">
        <v>128</v>
      </c>
      <c r="E428" s="18">
        <v>41382</v>
      </c>
      <c r="F428" s="10" t="s">
        <v>464</v>
      </c>
      <c r="G428" s="10" t="s">
        <v>1697</v>
      </c>
      <c r="H428" s="11" t="s">
        <v>933</v>
      </c>
    </row>
    <row r="429" spans="1:8" ht="64" x14ac:dyDescent="0.2">
      <c r="A429" s="9" t="s">
        <v>77</v>
      </c>
      <c r="B429" s="10" t="s">
        <v>168</v>
      </c>
      <c r="C429" s="79" t="s">
        <v>383</v>
      </c>
      <c r="D429" s="10" t="s">
        <v>288</v>
      </c>
      <c r="E429" s="18">
        <v>41360</v>
      </c>
      <c r="F429" s="10" t="s">
        <v>289</v>
      </c>
      <c r="G429" s="10" t="s">
        <v>840</v>
      </c>
      <c r="H429" s="11" t="s">
        <v>681</v>
      </c>
    </row>
    <row r="430" spans="1:8" ht="96" x14ac:dyDescent="0.2">
      <c r="A430" s="9" t="s">
        <v>77</v>
      </c>
      <c r="B430" s="10" t="s">
        <v>168</v>
      </c>
      <c r="C430" s="79" t="s">
        <v>383</v>
      </c>
      <c r="D430" s="10" t="s">
        <v>286</v>
      </c>
      <c r="E430" s="18">
        <v>41360</v>
      </c>
      <c r="F430" s="10" t="s">
        <v>287</v>
      </c>
      <c r="G430" s="10" t="s">
        <v>840</v>
      </c>
      <c r="H430" s="11" t="s">
        <v>566</v>
      </c>
    </row>
    <row r="431" spans="1:8" ht="80" x14ac:dyDescent="0.2">
      <c r="A431" s="9" t="s">
        <v>77</v>
      </c>
      <c r="B431" s="10" t="s">
        <v>168</v>
      </c>
      <c r="C431" s="79" t="s">
        <v>383</v>
      </c>
      <c r="D431" s="10" t="s">
        <v>169</v>
      </c>
      <c r="E431" s="18">
        <v>41360</v>
      </c>
      <c r="F431" s="10" t="s">
        <v>456</v>
      </c>
      <c r="G431" s="10" t="s">
        <v>386</v>
      </c>
      <c r="H431" s="11" t="s">
        <v>680</v>
      </c>
    </row>
    <row r="432" spans="1:8" ht="64" x14ac:dyDescent="0.2">
      <c r="A432" s="9" t="s">
        <v>77</v>
      </c>
      <c r="B432" s="10" t="s">
        <v>290</v>
      </c>
      <c r="C432" s="79" t="s">
        <v>291</v>
      </c>
      <c r="D432" s="10" t="s">
        <v>292</v>
      </c>
      <c r="E432" s="18">
        <v>41191</v>
      </c>
      <c r="F432" s="10" t="s">
        <v>293</v>
      </c>
      <c r="G432" s="10" t="s">
        <v>840</v>
      </c>
      <c r="H432" s="11" t="s">
        <v>533</v>
      </c>
    </row>
    <row r="433" spans="1:8" ht="64" x14ac:dyDescent="0.2">
      <c r="A433" s="9" t="s">
        <v>77</v>
      </c>
      <c r="B433" s="10" t="s">
        <v>294</v>
      </c>
      <c r="C433" s="79" t="s">
        <v>295</v>
      </c>
      <c r="D433" s="10" t="s">
        <v>300</v>
      </c>
      <c r="E433" s="18">
        <v>41166</v>
      </c>
      <c r="F433" s="10" t="s">
        <v>301</v>
      </c>
      <c r="G433" s="10" t="s">
        <v>840</v>
      </c>
      <c r="H433" s="11" t="s">
        <v>617</v>
      </c>
    </row>
    <row r="434" spans="1:8" ht="64" x14ac:dyDescent="0.2">
      <c r="A434" s="9" t="s">
        <v>77</v>
      </c>
      <c r="B434" s="10" t="s">
        <v>294</v>
      </c>
      <c r="C434" s="79" t="s">
        <v>295</v>
      </c>
      <c r="D434" s="10" t="s">
        <v>299</v>
      </c>
      <c r="E434" s="18">
        <v>41166</v>
      </c>
      <c r="F434" s="10" t="s">
        <v>618</v>
      </c>
      <c r="G434" s="10" t="s">
        <v>840</v>
      </c>
      <c r="H434" s="11" t="s">
        <v>617</v>
      </c>
    </row>
    <row r="435" spans="1:8" ht="64" x14ac:dyDescent="0.2">
      <c r="A435" s="9" t="s">
        <v>77</v>
      </c>
      <c r="B435" s="10" t="s">
        <v>294</v>
      </c>
      <c r="C435" s="79" t="s">
        <v>295</v>
      </c>
      <c r="D435" s="10" t="s">
        <v>298</v>
      </c>
      <c r="E435" s="18">
        <v>41166</v>
      </c>
      <c r="F435" s="10" t="s">
        <v>393</v>
      </c>
      <c r="G435" s="10" t="s">
        <v>840</v>
      </c>
      <c r="H435" s="11" t="s">
        <v>617</v>
      </c>
    </row>
    <row r="436" spans="1:8" ht="160" x14ac:dyDescent="0.2">
      <c r="A436" s="9" t="s">
        <v>77</v>
      </c>
      <c r="B436" s="10" t="s">
        <v>294</v>
      </c>
      <c r="C436" s="79" t="s">
        <v>295</v>
      </c>
      <c r="D436" s="10" t="s">
        <v>296</v>
      </c>
      <c r="E436" s="18">
        <v>41166</v>
      </c>
      <c r="F436" s="10" t="s">
        <v>297</v>
      </c>
      <c r="G436" s="10" t="s">
        <v>840</v>
      </c>
      <c r="H436" s="11" t="s">
        <v>619</v>
      </c>
    </row>
    <row r="437" spans="1:8" ht="144" x14ac:dyDescent="0.2">
      <c r="A437" s="9" t="s">
        <v>77</v>
      </c>
      <c r="B437" s="10" t="s">
        <v>294</v>
      </c>
      <c r="C437" s="79" t="s">
        <v>295</v>
      </c>
      <c r="D437" s="10" t="s">
        <v>296</v>
      </c>
      <c r="E437" s="18">
        <v>41166</v>
      </c>
      <c r="F437" s="10" t="s">
        <v>453</v>
      </c>
      <c r="G437" s="10" t="s">
        <v>840</v>
      </c>
      <c r="H437" s="11" t="s">
        <v>620</v>
      </c>
    </row>
    <row r="438" spans="1:8" ht="64" x14ac:dyDescent="0.2">
      <c r="A438" s="9" t="s">
        <v>77</v>
      </c>
      <c r="B438" s="10" t="s">
        <v>302</v>
      </c>
      <c r="C438" s="79" t="s">
        <v>391</v>
      </c>
      <c r="D438" s="10" t="s">
        <v>303</v>
      </c>
      <c r="E438" s="18">
        <v>41071</v>
      </c>
      <c r="F438" s="10" t="s">
        <v>568</v>
      </c>
      <c r="G438" s="10" t="s">
        <v>840</v>
      </c>
      <c r="H438" s="11" t="s">
        <v>567</v>
      </c>
    </row>
    <row r="439" spans="1:8" ht="64" x14ac:dyDescent="0.2">
      <c r="A439" s="9" t="s">
        <v>77</v>
      </c>
      <c r="B439" s="10" t="s">
        <v>302</v>
      </c>
      <c r="C439" s="79" t="s">
        <v>391</v>
      </c>
      <c r="D439" s="10" t="s">
        <v>304</v>
      </c>
      <c r="E439" s="18">
        <v>41071</v>
      </c>
      <c r="F439" s="10" t="s">
        <v>305</v>
      </c>
      <c r="G439" s="10" t="s">
        <v>840</v>
      </c>
      <c r="H439" s="11" t="s">
        <v>567</v>
      </c>
    </row>
    <row r="440" spans="1:8" ht="64" x14ac:dyDescent="0.2">
      <c r="A440" s="9" t="s">
        <v>77</v>
      </c>
      <c r="B440" s="10" t="s">
        <v>306</v>
      </c>
      <c r="C440" s="79" t="s">
        <v>307</v>
      </c>
      <c r="D440" s="10" t="s">
        <v>308</v>
      </c>
      <c r="E440" s="18">
        <v>40962</v>
      </c>
      <c r="F440" s="10" t="s">
        <v>571</v>
      </c>
      <c r="G440" s="10" t="s">
        <v>840</v>
      </c>
      <c r="H440" s="11" t="s">
        <v>436</v>
      </c>
    </row>
    <row r="441" spans="1:8" ht="409.6" x14ac:dyDescent="0.2">
      <c r="A441" s="9" t="s">
        <v>77</v>
      </c>
      <c r="B441" s="10" t="s">
        <v>309</v>
      </c>
      <c r="C441" s="79" t="s">
        <v>310</v>
      </c>
      <c r="D441" s="10" t="s">
        <v>311</v>
      </c>
      <c r="E441" s="18">
        <v>40939</v>
      </c>
      <c r="F441" s="10" t="s">
        <v>582</v>
      </c>
      <c r="G441" s="10" t="s">
        <v>840</v>
      </c>
      <c r="H441" s="11" t="s">
        <v>437</v>
      </c>
    </row>
    <row r="442" spans="1:8" ht="80" x14ac:dyDescent="0.2">
      <c r="A442" s="9" t="s">
        <v>77</v>
      </c>
      <c r="B442" s="10" t="s">
        <v>309</v>
      </c>
      <c r="C442" s="79" t="s">
        <v>310</v>
      </c>
      <c r="D442" s="10" t="s">
        <v>312</v>
      </c>
      <c r="E442" s="18">
        <v>40939</v>
      </c>
      <c r="F442" s="10" t="s">
        <v>580</v>
      </c>
      <c r="G442" s="10" t="s">
        <v>840</v>
      </c>
      <c r="H442" s="11" t="s">
        <v>581</v>
      </c>
    </row>
    <row r="443" spans="1:8" ht="335" x14ac:dyDescent="0.2">
      <c r="A443" s="9" t="s">
        <v>77</v>
      </c>
      <c r="B443" s="10" t="s">
        <v>316</v>
      </c>
      <c r="C443" s="79" t="s">
        <v>317</v>
      </c>
      <c r="D443" s="10" t="s">
        <v>438</v>
      </c>
      <c r="E443" s="18">
        <v>40708</v>
      </c>
      <c r="F443" s="10" t="s">
        <v>534</v>
      </c>
      <c r="G443" s="10" t="s">
        <v>840</v>
      </c>
      <c r="H443" s="11" t="s">
        <v>318</v>
      </c>
    </row>
    <row r="444" spans="1:8" ht="144" x14ac:dyDescent="0.2">
      <c r="A444" s="9" t="s">
        <v>77</v>
      </c>
      <c r="B444" s="10" t="s">
        <v>170</v>
      </c>
      <c r="C444" s="79" t="s">
        <v>819</v>
      </c>
      <c r="D444" s="10" t="s">
        <v>313</v>
      </c>
      <c r="E444" s="18">
        <v>40708</v>
      </c>
      <c r="F444" s="10" t="s">
        <v>569</v>
      </c>
      <c r="G444" s="10" t="s">
        <v>840</v>
      </c>
      <c r="H444" s="11" t="s">
        <v>570</v>
      </c>
    </row>
    <row r="445" spans="1:8" ht="48" x14ac:dyDescent="0.2">
      <c r="A445" s="9" t="s">
        <v>77</v>
      </c>
      <c r="B445" s="10" t="s">
        <v>170</v>
      </c>
      <c r="C445" s="79" t="s">
        <v>819</v>
      </c>
      <c r="D445" s="10" t="s">
        <v>313</v>
      </c>
      <c r="E445" s="18">
        <v>40708</v>
      </c>
      <c r="F445" s="10" t="s">
        <v>314</v>
      </c>
      <c r="G445" s="10" t="s">
        <v>840</v>
      </c>
      <c r="H445" s="11" t="s">
        <v>315</v>
      </c>
    </row>
    <row r="446" spans="1:8" ht="128" x14ac:dyDescent="0.2">
      <c r="A446" s="9" t="s">
        <v>77</v>
      </c>
      <c r="B446" s="10" t="s">
        <v>170</v>
      </c>
      <c r="C446" s="79" t="s">
        <v>819</v>
      </c>
      <c r="D446" s="10" t="s">
        <v>743</v>
      </c>
      <c r="E446" s="18">
        <v>40708</v>
      </c>
      <c r="F446" s="10" t="s">
        <v>460</v>
      </c>
      <c r="G446" s="10" t="s">
        <v>386</v>
      </c>
      <c r="H446" s="11" t="s">
        <v>831</v>
      </c>
    </row>
    <row r="447" spans="1:8" ht="128" x14ac:dyDescent="0.2">
      <c r="A447" s="9" t="s">
        <v>77</v>
      </c>
      <c r="B447" s="10" t="s">
        <v>319</v>
      </c>
      <c r="C447" s="79" t="s">
        <v>320</v>
      </c>
      <c r="D447" s="10" t="s">
        <v>321</v>
      </c>
      <c r="E447" s="18">
        <v>40697</v>
      </c>
      <c r="F447" s="10" t="s">
        <v>541</v>
      </c>
      <c r="G447" s="10" t="s">
        <v>840</v>
      </c>
      <c r="H447" s="11" t="s">
        <v>322</v>
      </c>
    </row>
    <row r="448" spans="1:8" ht="64" x14ac:dyDescent="0.2">
      <c r="A448" s="9" t="s">
        <v>77</v>
      </c>
      <c r="B448" s="10" t="s">
        <v>171</v>
      </c>
      <c r="C448" s="79" t="s">
        <v>172</v>
      </c>
      <c r="D448" s="10" t="s">
        <v>173</v>
      </c>
      <c r="E448" s="18">
        <v>40675</v>
      </c>
      <c r="F448" s="10" t="s">
        <v>599</v>
      </c>
      <c r="G448" s="10" t="s">
        <v>840</v>
      </c>
      <c r="H448" s="11" t="s">
        <v>573</v>
      </c>
    </row>
    <row r="449" spans="1:8" ht="112" x14ac:dyDescent="0.2">
      <c r="A449" s="9" t="s">
        <v>77</v>
      </c>
      <c r="B449" s="10" t="s">
        <v>171</v>
      </c>
      <c r="C449" s="79" t="s">
        <v>172</v>
      </c>
      <c r="D449" s="10" t="s">
        <v>323</v>
      </c>
      <c r="E449" s="18">
        <v>40675</v>
      </c>
      <c r="F449" s="10" t="s">
        <v>601</v>
      </c>
      <c r="G449" s="10" t="s">
        <v>840</v>
      </c>
      <c r="H449" s="11" t="s">
        <v>602</v>
      </c>
    </row>
    <row r="450" spans="1:8" ht="112" x14ac:dyDescent="0.2">
      <c r="A450" s="9" t="s">
        <v>77</v>
      </c>
      <c r="B450" s="10" t="s">
        <v>171</v>
      </c>
      <c r="C450" s="79" t="s">
        <v>172</v>
      </c>
      <c r="D450" s="10" t="s">
        <v>324</v>
      </c>
      <c r="E450" s="18">
        <v>40675</v>
      </c>
      <c r="F450" s="10" t="s">
        <v>325</v>
      </c>
      <c r="G450" s="10" t="s">
        <v>840</v>
      </c>
      <c r="H450" s="11" t="s">
        <v>600</v>
      </c>
    </row>
    <row r="451" spans="1:8" ht="64" x14ac:dyDescent="0.2">
      <c r="A451" s="9" t="s">
        <v>77</v>
      </c>
      <c r="B451" s="10" t="s">
        <v>174</v>
      </c>
      <c r="C451" s="79" t="s">
        <v>175</v>
      </c>
      <c r="D451" s="10" t="s">
        <v>177</v>
      </c>
      <c r="E451" s="18">
        <v>40648</v>
      </c>
      <c r="F451" s="10" t="s">
        <v>572</v>
      </c>
      <c r="G451" s="10" t="s">
        <v>840</v>
      </c>
      <c r="H451" s="11" t="s">
        <v>573</v>
      </c>
    </row>
    <row r="452" spans="1:8" ht="144" x14ac:dyDescent="0.2">
      <c r="A452" s="9" t="s">
        <v>77</v>
      </c>
      <c r="B452" s="10" t="s">
        <v>174</v>
      </c>
      <c r="C452" s="79" t="s">
        <v>175</v>
      </c>
      <c r="D452" s="10" t="s">
        <v>326</v>
      </c>
      <c r="E452" s="18">
        <v>40648</v>
      </c>
      <c r="F452" s="10" t="s">
        <v>327</v>
      </c>
      <c r="G452" s="10" t="s">
        <v>840</v>
      </c>
      <c r="H452" s="11" t="s">
        <v>579</v>
      </c>
    </row>
    <row r="453" spans="1:8" ht="64" x14ac:dyDescent="0.2">
      <c r="A453" s="9" t="s">
        <v>77</v>
      </c>
      <c r="B453" s="10" t="s">
        <v>174</v>
      </c>
      <c r="C453" s="79" t="s">
        <v>175</v>
      </c>
      <c r="D453" s="10" t="s">
        <v>328</v>
      </c>
      <c r="E453" s="18">
        <v>40648</v>
      </c>
      <c r="F453" s="10" t="s">
        <v>329</v>
      </c>
      <c r="G453" s="10" t="s">
        <v>840</v>
      </c>
      <c r="H453" s="11" t="s">
        <v>578</v>
      </c>
    </row>
    <row r="454" spans="1:8" ht="48" x14ac:dyDescent="0.2">
      <c r="A454" s="9" t="s">
        <v>77</v>
      </c>
      <c r="B454" s="10" t="s">
        <v>174</v>
      </c>
      <c r="C454" s="79" t="s">
        <v>175</v>
      </c>
      <c r="D454" s="10" t="s">
        <v>330</v>
      </c>
      <c r="E454" s="18">
        <v>40648</v>
      </c>
      <c r="F454" s="10" t="s">
        <v>331</v>
      </c>
      <c r="G454" s="10" t="s">
        <v>840</v>
      </c>
      <c r="H454" s="11" t="s">
        <v>577</v>
      </c>
    </row>
    <row r="455" spans="1:8" ht="176" x14ac:dyDescent="0.2">
      <c r="A455" s="9" t="s">
        <v>77</v>
      </c>
      <c r="B455" s="10" t="s">
        <v>174</v>
      </c>
      <c r="C455" s="79" t="s">
        <v>175</v>
      </c>
      <c r="D455" s="10" t="s">
        <v>332</v>
      </c>
      <c r="E455" s="18">
        <v>40648</v>
      </c>
      <c r="F455" s="10" t="s">
        <v>575</v>
      </c>
      <c r="G455" s="10" t="s">
        <v>840</v>
      </c>
      <c r="H455" s="11" t="s">
        <v>576</v>
      </c>
    </row>
    <row r="456" spans="1:8" ht="96" x14ac:dyDescent="0.2">
      <c r="A456" s="9" t="s">
        <v>77</v>
      </c>
      <c r="B456" s="10" t="s">
        <v>174</v>
      </c>
      <c r="C456" s="79" t="s">
        <v>175</v>
      </c>
      <c r="D456" s="10" t="s">
        <v>333</v>
      </c>
      <c r="E456" s="18">
        <v>40648</v>
      </c>
      <c r="F456" s="10" t="s">
        <v>574</v>
      </c>
      <c r="G456" s="10" t="s">
        <v>840</v>
      </c>
      <c r="H456" s="11" t="s">
        <v>439</v>
      </c>
    </row>
    <row r="457" spans="1:8" ht="48" x14ac:dyDescent="0.2">
      <c r="A457" s="9" t="s">
        <v>77</v>
      </c>
      <c r="B457" s="10" t="s">
        <v>174</v>
      </c>
      <c r="C457" s="79" t="s">
        <v>175</v>
      </c>
      <c r="D457" s="10" t="s">
        <v>176</v>
      </c>
      <c r="E457" s="18">
        <v>40648</v>
      </c>
      <c r="F457" s="10" t="s">
        <v>457</v>
      </c>
      <c r="G457" s="10" t="s">
        <v>386</v>
      </c>
      <c r="H457" s="11" t="s">
        <v>672</v>
      </c>
    </row>
    <row r="458" spans="1:8" ht="128" x14ac:dyDescent="0.2">
      <c r="A458" s="9" t="s">
        <v>77</v>
      </c>
      <c r="B458" s="10" t="s">
        <v>178</v>
      </c>
      <c r="C458" s="79" t="s">
        <v>179</v>
      </c>
      <c r="D458" s="10" t="s">
        <v>334</v>
      </c>
      <c r="E458" s="18">
        <v>40518</v>
      </c>
      <c r="F458" s="10" t="s">
        <v>597</v>
      </c>
      <c r="G458" s="10" t="s">
        <v>840</v>
      </c>
      <c r="H458" s="11" t="s">
        <v>598</v>
      </c>
    </row>
    <row r="459" spans="1:8" ht="96" x14ac:dyDescent="0.2">
      <c r="A459" s="9" t="s">
        <v>77</v>
      </c>
      <c r="B459" s="10" t="s">
        <v>178</v>
      </c>
      <c r="C459" s="79" t="s">
        <v>179</v>
      </c>
      <c r="D459" s="10" t="s">
        <v>335</v>
      </c>
      <c r="E459" s="18">
        <v>40518</v>
      </c>
      <c r="F459" s="10" t="s">
        <v>336</v>
      </c>
      <c r="G459" s="10" t="s">
        <v>840</v>
      </c>
      <c r="H459" s="11" t="s">
        <v>596</v>
      </c>
    </row>
    <row r="460" spans="1:8" ht="112" x14ac:dyDescent="0.2">
      <c r="A460" s="9" t="s">
        <v>77</v>
      </c>
      <c r="B460" s="10" t="s">
        <v>178</v>
      </c>
      <c r="C460" s="79" t="s">
        <v>179</v>
      </c>
      <c r="D460" s="10" t="s">
        <v>337</v>
      </c>
      <c r="E460" s="18">
        <v>40518</v>
      </c>
      <c r="F460" s="10" t="s">
        <v>594</v>
      </c>
      <c r="G460" s="10" t="s">
        <v>840</v>
      </c>
      <c r="H460" s="11" t="s">
        <v>595</v>
      </c>
    </row>
    <row r="461" spans="1:8" ht="96" x14ac:dyDescent="0.2">
      <c r="A461" s="9" t="s">
        <v>77</v>
      </c>
      <c r="B461" s="10" t="s">
        <v>178</v>
      </c>
      <c r="C461" s="79" t="s">
        <v>179</v>
      </c>
      <c r="D461" s="10" t="s">
        <v>338</v>
      </c>
      <c r="E461" s="18">
        <v>40518</v>
      </c>
      <c r="F461" s="10" t="s">
        <v>592</v>
      </c>
      <c r="G461" s="10" t="s">
        <v>840</v>
      </c>
      <c r="H461" s="11" t="s">
        <v>593</v>
      </c>
    </row>
    <row r="462" spans="1:8" ht="96" x14ac:dyDescent="0.2">
      <c r="A462" s="9" t="s">
        <v>77</v>
      </c>
      <c r="B462" s="10" t="s">
        <v>178</v>
      </c>
      <c r="C462" s="79" t="s">
        <v>179</v>
      </c>
      <c r="D462" s="10" t="s">
        <v>764</v>
      </c>
      <c r="E462" s="18">
        <v>40518</v>
      </c>
      <c r="F462" s="10" t="s">
        <v>765</v>
      </c>
      <c r="G462" s="10" t="s">
        <v>805</v>
      </c>
      <c r="H462" s="11" t="s">
        <v>873</v>
      </c>
    </row>
    <row r="463" spans="1:8" ht="80" x14ac:dyDescent="0.2">
      <c r="A463" s="9" t="s">
        <v>77</v>
      </c>
      <c r="B463" s="10" t="s">
        <v>180</v>
      </c>
      <c r="C463" s="79" t="s">
        <v>181</v>
      </c>
      <c r="D463" s="10" t="s">
        <v>343</v>
      </c>
      <c r="E463" s="18">
        <v>40497</v>
      </c>
      <c r="F463" s="10" t="s">
        <v>344</v>
      </c>
      <c r="G463" s="10" t="s">
        <v>840</v>
      </c>
      <c r="H463" s="11" t="s">
        <v>583</v>
      </c>
    </row>
    <row r="464" spans="1:8" ht="208" x14ac:dyDescent="0.2">
      <c r="A464" s="9" t="s">
        <v>77</v>
      </c>
      <c r="B464" s="10" t="s">
        <v>180</v>
      </c>
      <c r="C464" s="79" t="s">
        <v>181</v>
      </c>
      <c r="D464" s="10" t="s">
        <v>339</v>
      </c>
      <c r="E464" s="18">
        <v>40497</v>
      </c>
      <c r="F464" s="10" t="s">
        <v>590</v>
      </c>
      <c r="G464" s="10" t="s">
        <v>840</v>
      </c>
      <c r="H464" s="11" t="s">
        <v>591</v>
      </c>
    </row>
    <row r="465" spans="1:8" ht="176" x14ac:dyDescent="0.2">
      <c r="A465" s="9" t="s">
        <v>77</v>
      </c>
      <c r="B465" s="10" t="s">
        <v>180</v>
      </c>
      <c r="C465" s="79" t="s">
        <v>181</v>
      </c>
      <c r="D465" s="10" t="s">
        <v>340</v>
      </c>
      <c r="E465" s="18">
        <v>40497</v>
      </c>
      <c r="F465" s="10" t="s">
        <v>588</v>
      </c>
      <c r="G465" s="10" t="s">
        <v>840</v>
      </c>
      <c r="H465" s="11" t="s">
        <v>589</v>
      </c>
    </row>
    <row r="466" spans="1:8" ht="112" x14ac:dyDescent="0.2">
      <c r="A466" s="9" t="s">
        <v>77</v>
      </c>
      <c r="B466" s="10" t="s">
        <v>180</v>
      </c>
      <c r="C466" s="79" t="s">
        <v>181</v>
      </c>
      <c r="D466" s="10" t="s">
        <v>341</v>
      </c>
      <c r="E466" s="18">
        <v>40497</v>
      </c>
      <c r="F466" s="10" t="s">
        <v>586</v>
      </c>
      <c r="G466" s="10" t="s">
        <v>840</v>
      </c>
      <c r="H466" s="11" t="s">
        <v>587</v>
      </c>
    </row>
    <row r="467" spans="1:8" ht="112" x14ac:dyDescent="0.2">
      <c r="A467" s="9" t="s">
        <v>77</v>
      </c>
      <c r="B467" s="10" t="s">
        <v>180</v>
      </c>
      <c r="C467" s="79" t="s">
        <v>181</v>
      </c>
      <c r="D467" s="10" t="s">
        <v>342</v>
      </c>
      <c r="E467" s="18">
        <v>40497</v>
      </c>
      <c r="F467" s="10" t="s">
        <v>584</v>
      </c>
      <c r="G467" s="10" t="s">
        <v>840</v>
      </c>
      <c r="H467" s="11" t="s">
        <v>585</v>
      </c>
    </row>
    <row r="468" spans="1:8" ht="48" x14ac:dyDescent="0.2">
      <c r="A468" s="9" t="s">
        <v>77</v>
      </c>
      <c r="B468" s="10" t="s">
        <v>180</v>
      </c>
      <c r="C468" s="79" t="s">
        <v>181</v>
      </c>
      <c r="D468" s="10" t="s">
        <v>766</v>
      </c>
      <c r="E468" s="18">
        <v>40497</v>
      </c>
      <c r="F468" s="10" t="s">
        <v>182</v>
      </c>
      <c r="G468" s="10" t="s">
        <v>840</v>
      </c>
      <c r="H468" s="11" t="s">
        <v>1698</v>
      </c>
    </row>
  </sheetData>
  <printOptions horizontalCentered="1"/>
  <pageMargins left="0.25" right="0.25" top="0.75" bottom="0.75" header="0.3" footer="0.3"/>
  <pageSetup paperSize="12" scale="57" fitToHeight="2" orientation="landscape" r:id="rId1"/>
  <headerFooter>
    <oddFooter>&amp;R&amp;P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6"/>
  <sheetViews>
    <sheetView zoomScaleNormal="100" workbookViewId="0"/>
  </sheetViews>
  <sheetFormatPr baseColWidth="10" defaultColWidth="9.1640625" defaultRowHeight="15" x14ac:dyDescent="0.2"/>
  <cols>
    <col min="1" max="4" width="9.1640625" style="1"/>
    <col min="5" max="5" width="9.1640625" style="1" customWidth="1"/>
    <col min="6" max="26" width="9.1640625" style="1"/>
    <col min="27" max="27" width="10.6640625" style="1" customWidth="1"/>
    <col min="28" max="16384" width="9.1640625" style="1"/>
  </cols>
  <sheetData>
    <row r="1" spans="1:28" ht="19" x14ac:dyDescent="0.25">
      <c r="A1" s="8" t="s">
        <v>350</v>
      </c>
    </row>
    <row r="2" spans="1:28" x14ac:dyDescent="0.2">
      <c r="A2" s="4" t="s">
        <v>352</v>
      </c>
    </row>
    <row r="3" spans="1:28" x14ac:dyDescent="0.2">
      <c r="A3" s="4" t="str">
        <f>'Updated Summary'!A2</f>
        <v>As of 30 June 2021</v>
      </c>
    </row>
    <row r="4" spans="1:28" ht="41" customHeight="1" thickBot="1" x14ac:dyDescent="0.25">
      <c r="A4" s="5"/>
    </row>
    <row r="5" spans="1:28" ht="41" customHeight="1" x14ac:dyDescent="0.2">
      <c r="B5" s="84" t="s">
        <v>749</v>
      </c>
      <c r="C5" s="85"/>
      <c r="D5" s="85"/>
      <c r="E5" s="85"/>
      <c r="F5" s="85"/>
      <c r="G5" s="85"/>
      <c r="H5" s="85"/>
      <c r="I5" s="85"/>
      <c r="J5" s="85"/>
      <c r="K5" s="85"/>
      <c r="L5" s="85"/>
      <c r="M5" s="85"/>
      <c r="N5" s="85"/>
      <c r="O5" s="85"/>
      <c r="P5" s="85"/>
      <c r="Q5" s="85"/>
      <c r="R5" s="85"/>
      <c r="S5" s="85"/>
      <c r="T5" s="86"/>
      <c r="U5" s="6"/>
      <c r="V5" s="6"/>
      <c r="W5" s="6"/>
      <c r="X5" s="6"/>
      <c r="Y5" s="6"/>
      <c r="Z5" s="6"/>
      <c r="AA5" s="6"/>
      <c r="AB5" s="6"/>
    </row>
    <row r="6" spans="1:28" ht="41" customHeight="1" x14ac:dyDescent="0.2">
      <c r="B6" s="90" t="s">
        <v>748</v>
      </c>
      <c r="C6" s="91"/>
      <c r="D6" s="91"/>
      <c r="E6" s="91"/>
      <c r="F6" s="91"/>
      <c r="G6" s="91"/>
      <c r="H6" s="91"/>
      <c r="I6" s="91"/>
      <c r="J6" s="91"/>
      <c r="K6" s="91"/>
      <c r="L6" s="91"/>
      <c r="M6" s="91"/>
      <c r="N6" s="91"/>
      <c r="O6" s="91"/>
      <c r="P6" s="91"/>
      <c r="Q6" s="91"/>
      <c r="R6" s="91"/>
      <c r="S6" s="91"/>
      <c r="T6" s="92"/>
      <c r="U6" s="6"/>
      <c r="V6" s="6"/>
      <c r="W6" s="6"/>
      <c r="X6" s="6"/>
      <c r="Y6" s="6"/>
      <c r="Z6" s="6"/>
      <c r="AA6" s="6"/>
      <c r="AB6" s="6"/>
    </row>
    <row r="7" spans="1:28" ht="41" customHeight="1" x14ac:dyDescent="0.2">
      <c r="B7" s="90" t="s">
        <v>399</v>
      </c>
      <c r="C7" s="91"/>
      <c r="D7" s="91"/>
      <c r="E7" s="91"/>
      <c r="F7" s="91"/>
      <c r="G7" s="91"/>
      <c r="H7" s="91"/>
      <c r="I7" s="91"/>
      <c r="J7" s="91"/>
      <c r="K7" s="91"/>
      <c r="L7" s="91"/>
      <c r="M7" s="91"/>
      <c r="N7" s="91"/>
      <c r="O7" s="91"/>
      <c r="P7" s="91"/>
      <c r="Q7" s="91"/>
      <c r="R7" s="91"/>
      <c r="S7" s="91"/>
      <c r="T7" s="92"/>
      <c r="U7" s="6"/>
      <c r="V7" s="6"/>
      <c r="W7" s="6"/>
      <c r="X7" s="6"/>
      <c r="Y7" s="6"/>
      <c r="Z7" s="6"/>
      <c r="AA7" s="6"/>
      <c r="AB7" s="6"/>
    </row>
    <row r="8" spans="1:28" ht="41" customHeight="1" x14ac:dyDescent="0.2">
      <c r="B8" s="90" t="s">
        <v>812</v>
      </c>
      <c r="C8" s="91"/>
      <c r="D8" s="91"/>
      <c r="E8" s="91"/>
      <c r="F8" s="91"/>
      <c r="G8" s="91"/>
      <c r="H8" s="91"/>
      <c r="I8" s="91"/>
      <c r="J8" s="91"/>
      <c r="K8" s="91"/>
      <c r="L8" s="91"/>
      <c r="M8" s="91"/>
      <c r="N8" s="91"/>
      <c r="O8" s="91"/>
      <c r="P8" s="91"/>
      <c r="Q8" s="91"/>
      <c r="R8" s="91"/>
      <c r="S8" s="91"/>
      <c r="T8" s="92"/>
      <c r="U8" s="6"/>
      <c r="V8" s="6"/>
      <c r="W8" s="6"/>
      <c r="X8" s="6"/>
      <c r="Y8" s="6"/>
      <c r="Z8" s="6"/>
      <c r="AA8" s="6"/>
      <c r="AB8" s="6"/>
    </row>
    <row r="9" spans="1:28" ht="41" customHeight="1" x14ac:dyDescent="0.2">
      <c r="B9" s="90" t="s">
        <v>747</v>
      </c>
      <c r="C9" s="91"/>
      <c r="D9" s="91"/>
      <c r="E9" s="91"/>
      <c r="F9" s="91"/>
      <c r="G9" s="91"/>
      <c r="H9" s="91"/>
      <c r="I9" s="91"/>
      <c r="J9" s="91"/>
      <c r="K9" s="91"/>
      <c r="L9" s="91"/>
      <c r="M9" s="91"/>
      <c r="N9" s="91"/>
      <c r="O9" s="91"/>
      <c r="P9" s="91"/>
      <c r="Q9" s="91"/>
      <c r="R9" s="91"/>
      <c r="S9" s="91"/>
      <c r="T9" s="92"/>
      <c r="U9" s="6"/>
      <c r="V9" s="6"/>
      <c r="W9" s="6"/>
      <c r="X9" s="6"/>
      <c r="Y9" s="6"/>
      <c r="Z9" s="6"/>
      <c r="AA9" s="6"/>
      <c r="AB9" s="6"/>
    </row>
    <row r="10" spans="1:28" ht="41" customHeight="1" x14ac:dyDescent="0.2">
      <c r="B10" s="90" t="s">
        <v>811</v>
      </c>
      <c r="C10" s="91"/>
      <c r="D10" s="91"/>
      <c r="E10" s="91"/>
      <c r="F10" s="91"/>
      <c r="G10" s="91"/>
      <c r="H10" s="91"/>
      <c r="I10" s="91"/>
      <c r="J10" s="91"/>
      <c r="K10" s="91"/>
      <c r="L10" s="91"/>
      <c r="M10" s="91"/>
      <c r="N10" s="91"/>
      <c r="O10" s="91"/>
      <c r="P10" s="91"/>
      <c r="Q10" s="91"/>
      <c r="R10" s="91"/>
      <c r="S10" s="91"/>
      <c r="T10" s="92"/>
      <c r="U10" s="6"/>
      <c r="V10" s="6"/>
      <c r="W10" s="6"/>
      <c r="X10" s="6"/>
      <c r="Y10" s="6"/>
      <c r="Z10" s="6"/>
      <c r="AA10" s="6"/>
      <c r="AB10" s="6"/>
    </row>
    <row r="11" spans="1:28" ht="41" customHeight="1" x14ac:dyDescent="0.2">
      <c r="B11" s="90" t="s">
        <v>746</v>
      </c>
      <c r="C11" s="91"/>
      <c r="D11" s="91"/>
      <c r="E11" s="91"/>
      <c r="F11" s="91"/>
      <c r="G11" s="91"/>
      <c r="H11" s="91"/>
      <c r="I11" s="91"/>
      <c r="J11" s="91"/>
      <c r="K11" s="91"/>
      <c r="L11" s="91"/>
      <c r="M11" s="91"/>
      <c r="N11" s="91"/>
      <c r="O11" s="91"/>
      <c r="P11" s="91"/>
      <c r="Q11" s="91"/>
      <c r="R11" s="91"/>
      <c r="S11" s="91"/>
      <c r="T11" s="92"/>
      <c r="U11" s="7"/>
      <c r="V11" s="7"/>
      <c r="W11" s="6"/>
      <c r="X11" s="6"/>
      <c r="Y11" s="6"/>
      <c r="Z11" s="6"/>
      <c r="AA11" s="6"/>
      <c r="AB11" s="6"/>
    </row>
    <row r="12" spans="1:28" ht="41" customHeight="1" thickBot="1" x14ac:dyDescent="0.25">
      <c r="B12" s="87" t="s">
        <v>400</v>
      </c>
      <c r="C12" s="88"/>
      <c r="D12" s="88"/>
      <c r="E12" s="88"/>
      <c r="F12" s="88"/>
      <c r="G12" s="88"/>
      <c r="H12" s="88"/>
      <c r="I12" s="88"/>
      <c r="J12" s="88"/>
      <c r="K12" s="88"/>
      <c r="L12" s="88"/>
      <c r="M12" s="88"/>
      <c r="N12" s="88"/>
      <c r="O12" s="88"/>
      <c r="P12" s="88"/>
      <c r="Q12" s="88"/>
      <c r="R12" s="88"/>
      <c r="S12" s="88"/>
      <c r="T12" s="89"/>
      <c r="U12" s="6"/>
      <c r="V12" s="6"/>
      <c r="W12" s="6"/>
      <c r="X12" s="6"/>
      <c r="Y12" s="6"/>
      <c r="Z12" s="6"/>
      <c r="AA12" s="6"/>
      <c r="AB12" s="6"/>
    </row>
    <row r="13" spans="1:28" ht="41" customHeight="1" x14ac:dyDescent="0.2"/>
    <row r="16" spans="1:28" x14ac:dyDescent="0.2">
      <c r="B16" s="35"/>
    </row>
  </sheetData>
  <mergeCells count="8">
    <mergeCell ref="B5:T5"/>
    <mergeCell ref="B12:T12"/>
    <mergeCell ref="B11:T11"/>
    <mergeCell ref="B9:T9"/>
    <mergeCell ref="B7:T7"/>
    <mergeCell ref="B6:T6"/>
    <mergeCell ref="B10:T10"/>
    <mergeCell ref="B8:T8"/>
  </mergeCells>
  <pageMargins left="0.7" right="0.7" top="0.75" bottom="0.75" header="0.3" footer="0.3"/>
  <pageSetup paperSize="12"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Updated Summary</vt:lpstr>
      <vt:lpstr>Advice Items</vt:lpstr>
      <vt:lpstr>Phase and Status Information</vt:lpstr>
      <vt:lpstr>'Advice Items'!Print_Titles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Hope Shafer</dc:creator>
  <cp:lastModifiedBy>Microsoft Office User</cp:lastModifiedBy>
  <cp:lastPrinted>2021-07-14T13:41:02Z</cp:lastPrinted>
  <dcterms:created xsi:type="dcterms:W3CDTF">2017-03-31T01:01:56Z</dcterms:created>
  <dcterms:modified xsi:type="dcterms:W3CDTF">2021-07-14T13:41:30Z</dcterms:modified>
</cp:coreProperties>
</file>