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P&amp;A\FY16\FY16 Operating Plan and Budget\Publications\Adopted Budget (25-Jun-2015)\"/>
    </mc:Choice>
  </mc:AlternateContent>
  <bookViews>
    <workbookView xWindow="0" yWindow="0" windowWidth="28800" windowHeight="10935" tabRatio="690"/>
  </bookViews>
  <sheets>
    <sheet name="By Portfolio - All" sheetId="8" r:id="rId1"/>
    <sheet name="By Project - All" sheetId="1" r:id="rId2"/>
    <sheet name="By Project Obj 1 " sheetId="2" r:id="rId3"/>
    <sheet name="By Project Obj 2 " sheetId="3" r:id="rId4"/>
    <sheet name="By Project Obj 3 " sheetId="4" r:id="rId5"/>
    <sheet name="By Project Obj 4 " sheetId="5" r:id="rId6"/>
    <sheet name="By Project Obj 5" sheetId="6" r:id="rId7"/>
    <sheet name="By Project Obj Unall &amp; Ttl" sheetId="7" r:id="rId8"/>
  </sheets>
  <externalReferences>
    <externalReference r:id="rId9"/>
  </externalReferences>
  <definedNames>
    <definedName name="_xlnm._FilterDatabase" localSheetId="0" hidden="1">'By Portfolio - All'!$A$4:$C$4</definedName>
    <definedName name="Month1_Ending_Bal" localSheetId="2">'[1]Cash Flow'!#REF!</definedName>
    <definedName name="Month1_Ending_Bal" localSheetId="3">'[1]Cash Flow'!#REF!</definedName>
    <definedName name="Month1_Ending_Bal" localSheetId="4">'[1]Cash Flow'!#REF!</definedName>
    <definedName name="Month1_Ending_Bal" localSheetId="5">'[1]Cash Flow'!#REF!</definedName>
    <definedName name="Month1_Ending_Bal" localSheetId="6">'[1]Cash Flow'!#REF!</definedName>
    <definedName name="Month1_Ending_Bal" localSheetId="7">'[1]Cash Flow'!#REF!</definedName>
    <definedName name="Month1_Ending_Bal">'[1]Cash Flow'!#REF!</definedName>
    <definedName name="_xlnm.Print_Area" localSheetId="0">'By Portfolio - All'!$A$1:$J$87</definedName>
    <definedName name="_xlnm.Print_Area" localSheetId="1">'By Project - All'!$A$1:$M$424</definedName>
    <definedName name="_xlnm.Print_Area" localSheetId="2">'By Project Obj 1 '!$A$1:$M$105</definedName>
    <definedName name="_xlnm.Print_Area" localSheetId="3">'By Project Obj 2 '!$A$1:$M$154</definedName>
    <definedName name="_xlnm.Print_Area" localSheetId="4">'By Project Obj 3 '!$A$1:$M$74</definedName>
    <definedName name="_xlnm.Print_Area" localSheetId="5">'By Project Obj 4 '!$A$1:$M$26</definedName>
    <definedName name="_xlnm.Print_Area" localSheetId="6">'By Project Obj 5'!$A$1:$M$77</definedName>
    <definedName name="_xlnm.Print_Area" localSheetId="7">'By Project Obj Unall &amp; Ttl'!$A$1:$M$12</definedName>
    <definedName name="_xlnm.Print_Titles" localSheetId="0">'By Portfolio - All'!$4:$4</definedName>
    <definedName name="_xlnm.Print_Titles" localSheetId="1">'By Project - All'!$3:$3</definedName>
    <definedName name="_xlnm.Print_Titles" localSheetId="2">'By Project Obj 1 '!$4:$4</definedName>
    <definedName name="_xlnm.Print_Titles" localSheetId="3">'By Project Obj 2 '!$5:$5</definedName>
    <definedName name="_xlnm.Print_Titles" localSheetId="4">'By Project Obj 3 '!$5:$5</definedName>
    <definedName name="_xlnm.Print_Titles" localSheetId="5">'By Project Obj 4 '!$5:$5</definedName>
    <definedName name="_xlnm.Print_Titles" localSheetId="6">'By Project Obj 5'!$5:$5</definedName>
    <definedName name="_xlnm.Print_Titles" localSheetId="7">'By Project Obj Unall &amp; Ttl'!$5:$5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8" l="1"/>
  <c r="F11" i="8"/>
  <c r="F15" i="8"/>
  <c r="F23" i="8"/>
  <c r="F30" i="8"/>
  <c r="F41" i="8"/>
  <c r="F48" i="8"/>
  <c r="F52" i="8"/>
  <c r="F55" i="8"/>
  <c r="F58" i="8"/>
  <c r="F61" i="8"/>
  <c r="F63" i="8"/>
  <c r="F65" i="8"/>
  <c r="F70" i="8"/>
  <c r="F76" i="8"/>
  <c r="F81" i="8"/>
  <c r="F86" i="8"/>
  <c r="E8" i="8"/>
  <c r="E11" i="8"/>
  <c r="E15" i="8"/>
  <c r="E23" i="8"/>
  <c r="E30" i="8"/>
  <c r="E41" i="8"/>
  <c r="E48" i="8"/>
  <c r="E52" i="8"/>
  <c r="E55" i="8"/>
  <c r="E58" i="8"/>
  <c r="E61" i="8"/>
  <c r="E63" i="8"/>
  <c r="E65" i="8"/>
  <c r="E70" i="8"/>
  <c r="E76" i="8"/>
  <c r="E81" i="8"/>
  <c r="E86" i="8"/>
  <c r="D8" i="8"/>
  <c r="D11" i="8"/>
  <c r="D15" i="8"/>
  <c r="D23" i="8"/>
  <c r="D30" i="8"/>
  <c r="D41" i="8"/>
  <c r="D48" i="8"/>
  <c r="D52" i="8"/>
  <c r="D55" i="8"/>
  <c r="D58" i="8"/>
  <c r="D61" i="8"/>
  <c r="D63" i="8"/>
  <c r="D65" i="8"/>
  <c r="D70" i="8"/>
  <c r="D76" i="8"/>
  <c r="D81" i="8"/>
  <c r="D86" i="8"/>
  <c r="F82" i="8"/>
  <c r="E82" i="8"/>
  <c r="D82" i="8"/>
  <c r="E66" i="8"/>
  <c r="F66" i="8"/>
  <c r="D66" i="8"/>
  <c r="F56" i="8"/>
  <c r="E56" i="8"/>
  <c r="D56" i="8"/>
  <c r="E42" i="8"/>
  <c r="F42" i="8"/>
  <c r="D42" i="8"/>
  <c r="E16" i="8"/>
  <c r="F16" i="8"/>
  <c r="D16" i="8"/>
</calcChain>
</file>

<file path=xl/sharedStrings.xml><?xml version="1.0" encoding="utf-8"?>
<sst xmlns="http://schemas.openxmlformats.org/spreadsheetml/2006/main" count="1902" uniqueCount="876">
  <si>
    <t>FY16 Budget By Portfolio and Project</t>
  </si>
  <si>
    <t>Obj.</t>
  </si>
  <si>
    <t>Goal</t>
  </si>
  <si>
    <t>Portfolios</t>
  </si>
  <si>
    <t>Project ID</t>
  </si>
  <si>
    <t>Project Name</t>
  </si>
  <si>
    <t>Project Description</t>
  </si>
  <si>
    <t>FTE</t>
  </si>
  <si>
    <t>Pers</t>
  </si>
  <si>
    <t>T&amp;M</t>
  </si>
  <si>
    <t>Prof Svcs</t>
  </si>
  <si>
    <t>Admin</t>
  </si>
  <si>
    <t>Capital</t>
  </si>
  <si>
    <t>Total</t>
  </si>
  <si>
    <t xml:space="preserve">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t>
  </si>
  <si>
    <t>1.1-Further globalize and regionalize ICANN functions</t>
  </si>
  <si>
    <t>1.1.1 Global Stakeholder Engagement Planning</t>
  </si>
  <si>
    <t>1.1.1 Global Stakeholder Engagement Planning Total</t>
  </si>
  <si>
    <t>1.1.2 Raising Stakeholder Awareness of ICANN Worldwide</t>
  </si>
  <si>
    <t>1.1.2 Raising Stakeholder Awareness of ICANN Worldwide Total</t>
  </si>
  <si>
    <t>1.1.3 Languages Services</t>
  </si>
  <si>
    <t>1.1.3 Languages Services Total</t>
  </si>
  <si>
    <t>1.1-Further globalize and regionalize ICANN functions Total</t>
  </si>
  <si>
    <t>1.2-Bring ICANN to the world by creating a balanced and proactive approach to regional engagement with stakeholders</t>
  </si>
  <si>
    <t>1.2.1 Broadcast and Engage with Global Stakeholders</t>
  </si>
  <si>
    <t>1.2.1 Broadcast and Engage with Global Stakeholders Total</t>
  </si>
  <si>
    <t>1.2.2 Broadcast and Engage with Global Stakeholders</t>
  </si>
  <si>
    <t>1.2.2 Broadcast and Engage with Global Stakeholders Total</t>
  </si>
  <si>
    <t>1.2-Bring ICANN to the world by creating a balanced and proactive approach to regional engagement with stakeholders Total</t>
  </si>
  <si>
    <t>1.3-Evolve policy development and governance processes, structures and meetings to be more accountable, inclusive, efficient, effective and responsive</t>
  </si>
  <si>
    <t>1.3.1 Support Policy Development, Policy Related and Advisory Activities</t>
  </si>
  <si>
    <t>1.3.1 Support Policy Development, Policy Related and Advisory Activities Total</t>
  </si>
  <si>
    <t>1.3.2 Enable Stakeholder collaboration, communication &amp; engagement</t>
  </si>
  <si>
    <t>1.3.2 Enable Stakeholder collaboration, communication &amp; engagement Total</t>
  </si>
  <si>
    <t>1.3.4 Evolving Multistakeholder Model</t>
  </si>
  <si>
    <t>1.3.4 Evolving Multistakeholder Model Total</t>
  </si>
  <si>
    <t>1.3-Evolve policy development and governance processes, structures and meetings to be more accountable, inclusive, efficient, effective and responsive Total</t>
  </si>
  <si>
    <t>1-Evolve and further globalize ICANN Total</t>
  </si>
  <si>
    <t xml:space="preserve">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t>
  </si>
  <si>
    <t>2.1-Foster and coordinate a healthy, secure, stable, and resilient identifier ecosystem</t>
  </si>
  <si>
    <t>2.1.1 IANA Department Operations</t>
  </si>
  <si>
    <t>2.1.1 IANA Department Operations Total</t>
  </si>
  <si>
    <t>2.1.2 Root Server System Evolution</t>
  </si>
  <si>
    <t>2.1.2 Root Server System Evolution Total</t>
  </si>
  <si>
    <t>2.1.3 Advice Registry Management</t>
  </si>
  <si>
    <t>2.1.3 Advice Registry Management Total</t>
  </si>
  <si>
    <t>2.1.4 Security, Stability and Resiliency of Internet Identifiers</t>
  </si>
  <si>
    <t>2.1.4 Security, Stability and Resiliency of Internet Identifiers Total</t>
  </si>
  <si>
    <t>2.1.5 IANA Product Evolution</t>
  </si>
  <si>
    <t>2.1.5 IANA Product Evolution Total</t>
  </si>
  <si>
    <t>2.1.6 GDD Operations</t>
  </si>
  <si>
    <t>2.1.6 GDD Operations Total</t>
  </si>
  <si>
    <t>2.1.7 Global Domains Division (GDD) Customer Service</t>
  </si>
  <si>
    <t>2.1-Foster and coordinate a healthy, secure, stable, and resilient identifier ecosystem Total</t>
  </si>
  <si>
    <t>2.2-Proactively plan for changes in the use of unique identifiers, and develop technology roadmaps to help guide ICANN activities</t>
  </si>
  <si>
    <t>2.2.1 WHOIS Core Function/Service &amp; Improvement Evolution</t>
  </si>
  <si>
    <t>2.2.1 WHOIS Core Function/Service &amp; Improvement Evolution Total</t>
  </si>
  <si>
    <t>2.2.2 Identifier Evolution</t>
  </si>
  <si>
    <t>2.2.2 Identifier Evolution Total</t>
  </si>
  <si>
    <t>2.2.3 Technical Experts Group</t>
  </si>
  <si>
    <t>2.2.3 Technical Experts Group Total</t>
  </si>
  <si>
    <t>2.2.4 IANA Product Evolution</t>
  </si>
  <si>
    <t>2.2.4 IANA Product Evolution Total</t>
  </si>
  <si>
    <t>2.2.5 Root Server System Evolution</t>
  </si>
  <si>
    <t>2.2.5 Root Server System Evolution Total</t>
  </si>
  <si>
    <t>2.2.6 Security, Stability and Resiliency of Internet Identifiers</t>
  </si>
  <si>
    <t>2.2.6 Security, Stability and Resiliency of Internet Identifiers Total</t>
  </si>
  <si>
    <t>2.2-Proactively plan for changes in the use of unique identifiers, and develop technology roadmaps to help guide ICANN activities Total</t>
  </si>
  <si>
    <t>2.3.2 Domain Name Services</t>
  </si>
  <si>
    <t>2.3.2 Domain Name Services Total</t>
  </si>
  <si>
    <t>2.3.3 Contractual Compliance &amp; Consumer Safeguard</t>
  </si>
  <si>
    <t>2.3.3 Contractual Compliance &amp; Consumer Safeguard Total</t>
  </si>
  <si>
    <t>2.3.4 Internationalized Domain Names</t>
  </si>
  <si>
    <t>2.3.4 Internationalized Domain Names Total</t>
  </si>
  <si>
    <t>2.3.5 Contractual Compliance Functions</t>
  </si>
  <si>
    <t>2.3.5 Contractual Compliance Functions Total</t>
  </si>
  <si>
    <t>2.3.6 Contractual Compliance Initiatives &amp; Improvements</t>
  </si>
  <si>
    <t>2.3.6 Contractual Compliance Initiatives &amp; Improvements Total</t>
  </si>
  <si>
    <t>2.3.7 Contractual Compliance Initiatives &amp; Improvements</t>
  </si>
  <si>
    <t>2.3.7 Contractual Compliance Initiatives &amp; Improvements Total</t>
  </si>
  <si>
    <t>2.3.8 Registry Services</t>
  </si>
  <si>
    <t>2.3.8 Registry Services Total</t>
  </si>
  <si>
    <t>2.3.9 Registrar Services</t>
  </si>
  <si>
    <t>2.3.9 Registrar Services Total</t>
  </si>
  <si>
    <t>2.3-Support the evolution of domain name marketplace to be robust, stable and trusted</t>
  </si>
  <si>
    <t>2.3.10 GDD Technical Services</t>
  </si>
  <si>
    <t>2.3.10 GDD Technical Services Total</t>
  </si>
  <si>
    <t>2.3.11 Outreach and Relationship Management with Existing and new Registry, Registrar Community</t>
  </si>
  <si>
    <t>2.3.11 Outreach and Relationship Management with Existing and new Registry, Registrar Community Total</t>
  </si>
  <si>
    <t>2.3-Support the evolution of domain name marketplace to be robust, stable and trusted Total</t>
  </si>
  <si>
    <t>2-Support a healthy, stable and resilient unique identifier ecosystem Total</t>
  </si>
  <si>
    <t xml:space="preserve"> 3-Advance organizational, technological and operational excellence                                                           3-Advance organizational, technological and operational excellence                                                           3-Advance organizational, technological and operational excellence                                                           </t>
  </si>
  <si>
    <t>3.1-Ensure ICANN’s long-term financial accountability, stability and sustainability</t>
  </si>
  <si>
    <t>3.1.1 Strategic and Operating Planning</t>
  </si>
  <si>
    <t>3.1.1 Strategic and Operating Planning Total</t>
  </si>
  <si>
    <t>3.1.2 Business Excellence and Business Intelligence</t>
  </si>
  <si>
    <t>3.1.2 Business Excellence and Business Intelligence Total</t>
  </si>
  <si>
    <t>3.1.3 Finance and Procurement</t>
  </si>
  <si>
    <t>3.1.3 Finance and Procurement Total</t>
  </si>
  <si>
    <t>3.1.4 Enterprise Risk Management</t>
  </si>
  <si>
    <t>3.1.4 Enterprise Risk Management Total</t>
  </si>
  <si>
    <t>3.1.5 Support Operations</t>
  </si>
  <si>
    <t>3.1.5 Support Operations Total</t>
  </si>
  <si>
    <t>3.1-Ensure ICANN’s long-term financial accountability, stability and sustainability Total</t>
  </si>
  <si>
    <t>3.2-Ensure structured coordination of ICANN’s technical resources</t>
  </si>
  <si>
    <t>3.2.1 IT Infrastructure Maintenance</t>
  </si>
  <si>
    <t>3.2.1 IT Infrastructure Maintenance Total</t>
  </si>
  <si>
    <t>3.2.2 IT Infrastructure and Service Scaling</t>
  </si>
  <si>
    <t>3.2.2 IT Infrastructure and Service Scaling Total</t>
  </si>
  <si>
    <t>3.2.3 Root Systems Operations</t>
  </si>
  <si>
    <t>3.2.3 Root Systems Operations Total</t>
  </si>
  <si>
    <t>3.2-Ensure structured coordination of ICANN’s technical resources Total</t>
  </si>
  <si>
    <t>3.3-Develop a globally diverse culture of knowledge and expertise available to ICANN’s Board, staff and stakeholders</t>
  </si>
  <si>
    <t>3.3.1 Talent Management</t>
  </si>
  <si>
    <t>3.3.1 Talent Management Total</t>
  </si>
  <si>
    <t>3.3.2 ICANN Technical University</t>
  </si>
  <si>
    <t>3.3.2 ICANN Technical University Total</t>
  </si>
  <si>
    <t>3.3-Develop a globally diverse culture of knowledge and expertise available to ICANN’s Board, staff and stakeholders Total</t>
  </si>
  <si>
    <t>3-Advance organizational, technological and operational excellence Total</t>
  </si>
  <si>
    <t xml:space="preserve">4-Promote ICANN’s role and multistakeholder approach                                          4-Promote ICANN’s role and multistakeholder approach                                          </t>
  </si>
  <si>
    <t xml:space="preserve">4.1-Encourage engagement with the existing Internet governance ecosystem at national, regional and international levels </t>
  </si>
  <si>
    <t>4.1.1 Coordination of ICANN participation in Internet Governance</t>
  </si>
  <si>
    <t>4.1.1 Coordination of ICANN participation in Internet Governance Total</t>
  </si>
  <si>
    <t>4.1-Empower engagement with the existing Internet governance ecosystem at national, regional and international levels Total</t>
  </si>
  <si>
    <t>4.2-Clarify the role of governments in ICANN and work with them to their commitment to supporting the global Internet ecosystem</t>
  </si>
  <si>
    <t>4.2.1 Support GAC Engagement</t>
  </si>
  <si>
    <t>4.2.1 Support GAC Engagement Total</t>
  </si>
  <si>
    <t>4.2.2 Engagement with Governments and International Governmental Organizations</t>
  </si>
  <si>
    <t>4.2.2 Engagement with Governments and International Governmental Organizations Total</t>
  </si>
  <si>
    <t>4.2-Clarify the role of governments in ICANN and work with them to their commitment to supporting the global Internet ecosystem Total</t>
  </si>
  <si>
    <t>4.3-Participate in the evolution of a global, trusted, inclusive multistakeholder Internet governance ecosystem that addresses Internet issues</t>
  </si>
  <si>
    <t>4.3.1 Support Internet Governance Ecosystem Advancement</t>
  </si>
  <si>
    <t>4.3.1 Support Internet Governance Ecosystem Advancement Total</t>
  </si>
  <si>
    <t>4.3-Participate in the evolution of a global, trusted, inclusive multistakeholder Internet governance ecosystem that addresses Internet issues Total</t>
  </si>
  <si>
    <t>4.4-Promote role clarity and establish mechanisms to increase trust within ecosystem rooted in the public interest</t>
  </si>
  <si>
    <t>4.4.1 Strategic Initiatives</t>
  </si>
  <si>
    <t>4.4.1 Strategic Initiatives Total</t>
  </si>
  <si>
    <t>4.4-Promote role clarity and establish mechanisms to increase trust within ecosystem rooted in the public interest Total</t>
  </si>
  <si>
    <t>4-Promote ICANN’s role and multistakeholder approach Total</t>
  </si>
  <si>
    <t xml:space="preserve">5-Develop and implement a global public interest framework bounded by ICANN's mission                                         5-Develop and implement a global public interest framework bounded by ICANN's mission                                         5-Develop and implement a global public interest framework bounded by ICANN's mission                                         5-Develop and implement a global public interest framework bounded by ICANN's mission                                         </t>
  </si>
  <si>
    <t>5.1-Act as a steward of the public interest</t>
  </si>
  <si>
    <t>5.1.1 Legal Advisory Function</t>
  </si>
  <si>
    <t>5.1.1 Legal Advisory Function Total</t>
  </si>
  <si>
    <t>5.1.3 Legal Internal Support</t>
  </si>
  <si>
    <t>5.1.3 Legal Internal Support Total</t>
  </si>
  <si>
    <t>5.1.4 Support ICANN Board</t>
  </si>
  <si>
    <t>5.1.4 Support ICANN Board Total</t>
  </si>
  <si>
    <t>5.1-Act as a steward of the public interest Total</t>
  </si>
  <si>
    <t>Promote ethics, transparency and accountability across the ICANN community Total</t>
  </si>
  <si>
    <t xml:space="preserve">5.2.3 AoC Review: SSR </t>
  </si>
  <si>
    <t>5.2.3 AoC Review: SSR  Total</t>
  </si>
  <si>
    <t>5.2.5 Accountability and Transparency Mechanisms</t>
  </si>
  <si>
    <t>5.2.5 Accountability and Transparency Mechanisms Total</t>
  </si>
  <si>
    <t>5.2.6 Conflicts of Interest and Organizational Ethics</t>
  </si>
  <si>
    <t>5.2.6 Conflicts of Interest and Organizational Ethics Total</t>
  </si>
  <si>
    <t>5.2.7 IANA Functions Stewardship Transition &amp; Enhancing ICANN Accountability</t>
  </si>
  <si>
    <t>5.2.7 IANA Functions Stewardship Transition &amp; Enhancing ICANN Accountability Total</t>
  </si>
  <si>
    <t>5.2.8 AoC and Organizational Reviews</t>
  </si>
  <si>
    <t>5.2.8 AoC and Organizational Reviews Total</t>
  </si>
  <si>
    <t>5.2-Promote ethics, transparency and accountability across the ICANN community Total</t>
  </si>
  <si>
    <t>5.3-Encourage current and new stakeholders to fully participate in ICANN activities</t>
  </si>
  <si>
    <t>5.3.1 Strengthening Development and Public Responsibility Department</t>
  </si>
  <si>
    <t>5.3.1 Strengthening Development and Public Responsibility Department Total</t>
  </si>
  <si>
    <t>5.3.2 Participation in Global Internet Cooperation and Development</t>
  </si>
  <si>
    <t>5.3.2 Participation in Global Internet Cooperation and Development Total</t>
  </si>
  <si>
    <t xml:space="preserve">5.3.3 Supporting Education and Academic Outreach </t>
  </si>
  <si>
    <t>5.3.3 Supporting Education and Academic Outreach  Total</t>
  </si>
  <si>
    <t>5.3.4 Supporting the Next Generation</t>
  </si>
  <si>
    <t>5.3.4 Supporting the Next Generation Total</t>
  </si>
  <si>
    <t>5.3-Encourage current and new stakeholders to fully participate in ICANN activities Total</t>
  </si>
  <si>
    <t>5-Develop and implement a global public interest framework bounded by ICANN's mission Total</t>
  </si>
  <si>
    <t>Unallocated</t>
  </si>
  <si>
    <t>Allocation to New gTLD Program</t>
  </si>
  <si>
    <t>32503B</t>
  </si>
  <si>
    <t>Allocation to New gTLD Program Total</t>
  </si>
  <si>
    <t>Bad Debt &amp; Depreciation</t>
  </si>
  <si>
    <t>32503A</t>
  </si>
  <si>
    <t>Bad Debt &amp; Depreciation Total</t>
  </si>
  <si>
    <t>Contingency</t>
  </si>
  <si>
    <t>32503C</t>
  </si>
  <si>
    <t>Contingency Total</t>
  </si>
  <si>
    <t>Unallocated Total</t>
  </si>
  <si>
    <t>Grand Total</t>
  </si>
  <si>
    <t>Check</t>
  </si>
  <si>
    <t>1-Evolve and further globalize ICANN</t>
  </si>
  <si>
    <t>2-Support a healthy, stable and resilient unique identifier ecosystem</t>
  </si>
  <si>
    <t>3-Advance organizational, technological and operational excellence</t>
  </si>
  <si>
    <t>4-Promote ICANN’s role and multistakeholder approach</t>
  </si>
  <si>
    <t>5-Develop and implement a global public interest framework bounded by ICANN's mission</t>
  </si>
  <si>
    <t>5.3-Empower current and new stakeholders to fully participate in ICANN activities Total</t>
  </si>
  <si>
    <t xml:space="preserve"> FY16 Budget By Portfolio and Project</t>
  </si>
  <si>
    <t>FY16 Budget By Portfolio</t>
  </si>
  <si>
    <t>Objective</t>
  </si>
  <si>
    <t>1.1-Further globalize and regionalize ICANN functions total</t>
  </si>
  <si>
    <t xml:space="preserve">1.2.2 Engage Stakeholders Regionally   </t>
  </si>
  <si>
    <t>1.2-Bring ICANN to the world by creating a balanced and proactive approach to regional engagement with stakeholders total</t>
  </si>
  <si>
    <t xml:space="preserve">1.3.4 Evolving Multistakeholder Model   </t>
  </si>
  <si>
    <t>1.3-Evolve policy development and governance processes, structures and meetings to be more accountable, inclusive, efficient, effective and responsive total</t>
  </si>
  <si>
    <t>1-Evolve and further globalize ICANN total</t>
  </si>
  <si>
    <t>2.1.2 Contractual Compliance Functions</t>
  </si>
  <si>
    <t>2.1.4  Global Domain Division (GDD) Operations</t>
  </si>
  <si>
    <t>2.1.5 Global Domains Division (GDD) Customer Service</t>
  </si>
  <si>
    <t>2.1.6 Global Domain Division (GDD) Online Services Product Management</t>
  </si>
  <si>
    <t>2.1-Foster and coordinate a healthy, secure, stable, and resilient identifier ecosystem total</t>
  </si>
  <si>
    <t xml:space="preserve">2.2.1 WHOIS Core Function/ Service &amp; Improvements </t>
  </si>
  <si>
    <t>2.2-Proactively plan for changes in the use of unique identifiers, and develop technology roadmaps to help guide ICANN activities total</t>
  </si>
  <si>
    <t xml:space="preserve">2.3.2  Domain Name Services </t>
  </si>
  <si>
    <t>2.3.5 New gTLD Program</t>
  </si>
  <si>
    <t>2.3.6 Next gTLD Round Planning</t>
  </si>
  <si>
    <t>2.3-Support the evolution of domain name marketplace to be robust, stable and trusted total</t>
  </si>
  <si>
    <t>2-Support a healthy, stable and resilient unique identifier ecosystem total</t>
  </si>
  <si>
    <t>3.1-Ensure ICANN’s long-term financial accountability, stability and sustainability total</t>
  </si>
  <si>
    <t xml:space="preserve">3.2.1 IT Infrastructure Maintenance  </t>
  </si>
  <si>
    <t>3.2-Ensure structured coordination of ICANN’s technical resources total</t>
  </si>
  <si>
    <t>3.3 - Develop a globally diverse culture of knowledge and expertise available to ICANN's Board, staff and stakeholders</t>
  </si>
  <si>
    <t xml:space="preserve">3.3.2 ICANN Technical University </t>
  </si>
  <si>
    <t>3.3-Develop a globally diverse culture of knowledge and expertise available to ICANN’s Board, staff and stakeholders total</t>
  </si>
  <si>
    <t>3-Advance organizational, technological and operational excellence total</t>
  </si>
  <si>
    <t>4.1-Empower engagement with the existing Internet governance ecosystem at national, regional and international levels</t>
  </si>
  <si>
    <t>4.1-Empower engagement with the existing Internet governance ecosystem at national, regional and international levels total</t>
  </si>
  <si>
    <t>4.2.2 Engagement with Governments and International Governmental Organizations (IGOs)</t>
  </si>
  <si>
    <t>4.2-Clarify the role of governments in ICANN and work with them to their commitment to supporting the global Internet ecosystem total</t>
  </si>
  <si>
    <t>4.3.1. Support Internet Governance Ecosystem Advancement</t>
  </si>
  <si>
    <t>4.3-Participate in the evolution of a global, trusted, inclusive multistakeholder Internet governance ecosystem that addresses Internet issues total</t>
  </si>
  <si>
    <t>4.4.1  Strategic Initiatives</t>
  </si>
  <si>
    <t>4.4-Promote role clarity and establish mechanisms to increase trust within ecosystem rooted in the public interest total</t>
  </si>
  <si>
    <t>4-Promote ICANN’s role and multistakeholder approach total</t>
  </si>
  <si>
    <t>5.1-Act as a steward of the public interest total</t>
  </si>
  <si>
    <t>5.2.3 AoC Review: SSR</t>
  </si>
  <si>
    <t>5.2-Promote ethics, transparency and accountability across the ICANN community total</t>
  </si>
  <si>
    <t>5.3.1 Strengthening Development and Public Responsibility Department (DRPD)</t>
  </si>
  <si>
    <t>5.3.3 Supporting Education and Academic Outreach</t>
  </si>
  <si>
    <t>5.3-Empower current and new stakeholders to fully participate in ICANN activities</t>
  </si>
  <si>
    <t>5-Develop and implement a global public interest framework bounded by ICANN's mission total</t>
  </si>
  <si>
    <t>Unallocated total</t>
  </si>
  <si>
    <t>FY16 GSE Planning &amp; Coordination</t>
  </si>
  <si>
    <t xml:space="preserve">A On-going project template:
• Captures all dept operational activities
• Start Date is 7/1 and End date is 6/30
• Timeline: 12 months duration </t>
  </si>
  <si>
    <t>FY16 Speakers Bureau</t>
  </si>
  <si>
    <t xml:space="preserve">The speakers bureau looks after speaking engagements that ICANN is invited to. </t>
  </si>
  <si>
    <t>FY16 Communications, Social Media</t>
  </si>
  <si>
    <t xml:space="preserve">To manage ICANN's social media and digital platforms. </t>
  </si>
  <si>
    <t>FY16 Communications, Content Management</t>
  </si>
  <si>
    <t>Ongoing management of content creation and management.</t>
  </si>
  <si>
    <t>FY16 GDD Communications</t>
  </si>
  <si>
    <t xml:space="preserve">Ongoing Global Domains Division communications planning and support.  </t>
  </si>
  <si>
    <t>FY16 Latin America &amp; Caribbean Communications</t>
  </si>
  <si>
    <t xml:space="preserve">To support the region in communications activities and support the regional engagement strategy. </t>
  </si>
  <si>
    <t>FY16 Asia Pacific Communications Support</t>
  </si>
  <si>
    <t xml:space="preserve">To support the region in communications activities which supports the regional engagement strategy. </t>
  </si>
  <si>
    <t>FY16 Europe, Middle East, Africa Communications Support</t>
  </si>
  <si>
    <t xml:space="preserve">To support the region in communications activities which supports the regional engagement strategies. </t>
  </si>
  <si>
    <t>FY16 North America Communications Support</t>
  </si>
  <si>
    <t>To support the region in communications activities which supports the regional engagement strategy.</t>
  </si>
  <si>
    <t>FY16 Ongoing General Communications</t>
  </si>
  <si>
    <t>Ongoing general communications for ICANN.</t>
  </si>
  <si>
    <t>FY16 New gTLD Communications</t>
  </si>
  <si>
    <t>To support the new gTLD Program on ongoing communications activities.</t>
  </si>
  <si>
    <t>FY16 Quarterly Stakeholder Call Communications</t>
  </si>
  <si>
    <t xml:space="preserve">To produce Quarterly Stakeholder Calls and support communications including creating presentations and overall production of the event. </t>
  </si>
  <si>
    <t>FY16 Ongoing Internal Communications</t>
  </si>
  <si>
    <t>To develop, plan and execute the internal communications strategy and plan for ICANN.</t>
  </si>
  <si>
    <t>FY16 Ongoing Media Relations</t>
  </si>
  <si>
    <t>To develop, plan and execute the media relations strategy and plan for ICANN.</t>
  </si>
  <si>
    <t>ICANN in Your Language (Web-site and Culture) - FY16</t>
  </si>
  <si>
    <t>Be aligned with ICANN in its Internationalization tasks and efforts:
Research best methodology, plan and deploy translation management platform and structure for:
* Localization of new.icann.org  
* Crowd-sourcing program/platform for inclusion of community in the translation process.
* MT feasibility for e-mail treads, discussion forums, public comments periods
* Work on integrating the web-development team into our plan for the multilingual new.icann.org</t>
  </si>
  <si>
    <t>On-going Language Services Support (All Services) - FY16</t>
  </si>
  <si>
    <t>Provision of translations, transcription, teleconference interpretation and scribing support throughout the organization. Including Scribing support for Board meetings, retreats and workshops. FY16</t>
  </si>
  <si>
    <t>On-Going Administrative and Management of LS Dept - FY16</t>
  </si>
  <si>
    <t>Administrative work and department management
* Process contracts and PO request 
* Process of monthly invoices, generation of services reports, metrics
* Equipment rental
* LS Department training, certifications, seminars, etc.</t>
  </si>
  <si>
    <t>Language Services Department - Team Work and Growth - FY16</t>
  </si>
  <si>
    <t xml:space="preserve">On-Going team work and continue enhancing and expanding the Language Services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Create and implement Language Services style guide for all languages 
* Create terminology platform to deploy throughout the organization to ensure consistency and quality in all written forms </t>
  </si>
  <si>
    <t>Digital Services - Operations</t>
  </si>
  <si>
    <t>General operations of the Digital Services team.</t>
  </si>
  <si>
    <t>Digital Services - Websites</t>
  </si>
  <si>
    <t>Work to define, implement, deploy and manage ICANN principal and subsidiary websites as well as SO/AC websites.</t>
  </si>
  <si>
    <t>Digital Services - User Engagement</t>
  </si>
  <si>
    <t>Work to define, implement, and deploy digital services that increase or facilitate user engagement and participation within ICANN policy development activities.</t>
  </si>
  <si>
    <t>FY16 Ongoing Engagement Africa</t>
  </si>
  <si>
    <t>This project covers the regular engagement activities for the GSE Africa Region team in FY16.</t>
  </si>
  <si>
    <t>FY16 Africa Regional Strategy</t>
  </si>
  <si>
    <t>This project covers the activities under the Africa Regional Engagement Strategy (a multi-year project).</t>
  </si>
  <si>
    <t>FY16 Ongoing Engagement Asia</t>
  </si>
  <si>
    <t>This project covers the ongoing engagement activities for the GSE Asia Pacific team.</t>
  </si>
  <si>
    <t>FY16 Asia Regional Strategy</t>
  </si>
  <si>
    <t>This project covers the activities under the community-driven Asia Pacific Regional Strategy for FY16.</t>
  </si>
  <si>
    <t>FY16 Ongoing Engagement Europe</t>
  </si>
  <si>
    <t>This project covers the ongoing engagement activities for the GSE Europe team.</t>
  </si>
  <si>
    <t>FY16 Global Civil Society Engagement</t>
  </si>
  <si>
    <t xml:space="preserve">This project is managed by the GSE Europe team, covering ongoing global engagement activities with Civil Society. </t>
  </si>
  <si>
    <t>FY16 Ongoing Engagement EE/Central Asia</t>
  </si>
  <si>
    <t>This covers ongoing engagement activities for the Eastern Europe &amp; Central Asia team.</t>
  </si>
  <si>
    <t>FY16 Ongoing Engagement Latin America &amp; Caribbean</t>
  </si>
  <si>
    <t>This project covers the ongoing engagement activities by the GSE LAC team.</t>
  </si>
  <si>
    <t>Latin America &amp; Caribbean Regional Strategy</t>
  </si>
  <si>
    <t>This project covers the activities under the Latin America &amp; Caribbean Regional Engagement Strategy.</t>
  </si>
  <si>
    <t>FY16 Ongoing Engagement Middle East</t>
  </si>
  <si>
    <t>This project covers the ongoing engagement activities for the GSE Middle East team.</t>
  </si>
  <si>
    <t>Middle East Regional Strategy (Year 3)</t>
  </si>
  <si>
    <t>This proejct covers the activities under the Middle East Regional Engagement Strategy.</t>
  </si>
  <si>
    <t>DNS Entrepreneurship Center Egypt</t>
  </si>
  <si>
    <t>This project covers the activities in support of the DNS Entrepreneurship Center in Cairo, Egypt.</t>
  </si>
  <si>
    <t>FY16 ATRT2 Recommendation 8 Implementation</t>
  </si>
  <si>
    <t>FY16 Ongoing Engagement North America</t>
  </si>
  <si>
    <t>This project covers the ongoing engagement activities of the GSE North America team.</t>
  </si>
  <si>
    <t>FY16 Ongoing Engagement Oceania</t>
  </si>
  <si>
    <t>This project covers the ongoing engagement activities of the GSE Oceania team.</t>
  </si>
  <si>
    <t>FY16 Ongoing Global Business Engagement</t>
  </si>
  <si>
    <t>This project covers the ongoing engagement activities of the GSE Global Business team.</t>
  </si>
  <si>
    <t>FY16 Ongoing Security/Technical Community Engagement</t>
  </si>
  <si>
    <t>This project covers ongoing engagement activities with stakeholders in the Security &amp; Technical Community.</t>
  </si>
  <si>
    <t>GNSO PDP - IGO/INGO Protections in gTLDs - FY14-FY15</t>
  </si>
  <si>
    <t xml:space="preserve">Provide policy and secretariat support to IGO-INGO PDP Working Group.
</t>
  </si>
  <si>
    <t>GNSO Non-PDP CWG Principles Cross Community Working Group - FY14-FY15</t>
  </si>
  <si>
    <t>Cross-Community Working Groups Framework ing Team
The CWG Framework ing Team was formed to develop a charter for a Working Group that will further refine the principles for the formation, operation and termination of cross-community working groups.
Staff will provide policy and secretariat support to the CWG DT to support its efforts to create a cross community WG to develop principles for the operation of cross-community WGs</t>
  </si>
  <si>
    <t>RALO FY13 AC/SO Budget Request Implementation</t>
  </si>
  <si>
    <t xml:space="preserve">Working with the RALOs, Constituency Travel and Finance on implementation of approved projects
</t>
  </si>
  <si>
    <t>GNSO PDP - Translation &amp; Transliteration of Internationalized Date - FY14-FY15</t>
  </si>
  <si>
    <t>Translation/Transliteration of  Internationalized Registration Data PDP WG
The Council approved the initiation of a PDP on translation and transliteration of contact information on 13 June 2013.
Staff will provide policy and secretariat support for the GNSO Policy Development Process on Translation and Transliteration of Contact Data</t>
  </si>
  <si>
    <t>GNSO PDP - Purpose of gTLD Registration Data Services - FY14-FY15-FY16</t>
  </si>
  <si>
    <t>Issue Report on the purpose of collecting and maintaining gTLD registration data and on solutions to improve accuracy and access to gTLD registration data.
Staff will provide policy and secretariat support for the GNSO Policy Development Process on the Purpose of gTLD Registration Data Services</t>
  </si>
  <si>
    <t>GNSO non-PDP Data &amp; Metrics for Policy Making Working Group - FY14-FY15</t>
  </si>
  <si>
    <t>GNSO non-PDP Data &amp; Metrics for Policy Making Working Group - FY14-FY15
The WG is tasked to provide the GNSO Council with a set of recommendations on:
•	A set of principles that may compliment any GNSO policy efforts related to metric/data requirements to better inform the policy development process;
•	A process for requesting metrics and reports both internal to ICANN or external, including GNSO contracted parties;
•	A framework for distributing metrics and reports to Working Groups, the GNSO Council and the GNSO as a whole;
•	Changes, if any, to existing Working Group Guidelines and work product templates</t>
  </si>
  <si>
    <t>GNSO Non-PDP - Policy &amp; Implementation WG - FY14-FY15</t>
  </si>
  <si>
    <t>Policy &amp; Implementation WG
The WG is tasked to provide the GNSO Council with a set of recommendations on:
•	A set of principles that would underpin any GNSO policy and implementation related discussions
•	A process for developing gTLD policy, perhaps in the form of “Policy Guidance”, including criteria for when it would be appropriate to use such a process (for developing policy other than “Consensus Policy”) instead of a GNSO Policy Development Process;
•	A framework for implementation related discussions associated with GNSO Policy Recommendations;
•	Criteria to be used to determine when an action should be addressed by a policy process and when it should be considered implementation, and; 
•	Further guidance on how GNSO Implementation Review Teams are expected to function and operate. 
Staff will provide policy and secretariat support for the GNSO Non-PDP Working Group on Policy &amp; Implementation</t>
  </si>
  <si>
    <t>Policy - PDP Improvements - FY14-FY15</t>
  </si>
  <si>
    <t>GNSO PDP Improvements Implementation Discussion Group
The GNSO Council agreed to form a small committee of interested Council members to work with staff on the implementation of the GNSO PDP Improvements (see http://gnso.icann.org/en/s/pdp-improvements-table-16jan14-en.pdf), particularly items 3 (Increase pool of PDP volunteers) and 5 (Improved online tools &amp; training) .
Tasks and activities intended to improve ICANN and SO-AC policy development and advisory efforts. Including development, management and operations of overall strategy, methodologies, processes and implementation improvements.</t>
  </si>
  <si>
    <t>GNSO PDP IGO-INGO Access to Curative Rights Protection Mechanisms - FY15</t>
  </si>
  <si>
    <t>PDP IGO-INGO Access to Curative Rights Protection Mechanism
This effort determines whether the curative rights protection mechanisms in place for both pre-2012 and new gTLDs should be amended to permit their use by International Governmental Organizations (IGOs) and International Non-Governmental Organizations (INGOs).</t>
  </si>
  <si>
    <t>GAC-GNSO Consultation Group on GAC Early Engagement in GNSO PDP - FY14-FY15-FY16</t>
  </si>
  <si>
    <t>The Governmental Advisory Committee (GAC) and the Generic Names Supporting Organization (GNSO) have jointly established a consultation group to explore ways for the GAC to engage early in the GNSO Policy Development Process (PDP) and to improve overall cooperation between the two bodies (for example, by exploring the option of a liaison).
This project is associated with ATRT2 Recommendation #6. This Project is to be associated with AtTask Project No. 31562 - GL Internal Initiative No. 5.</t>
  </si>
  <si>
    <t>GNSO Non-PDP Discussion Group - New gTLD Subsequent Rounds - FY15</t>
  </si>
  <si>
    <t>The Discussion Group is to review the first round of the new gTLD program and discuss and reflect upon experiences gained. The Discussion Group is expected to report its findings to the GNSO Council, which may include a list of recommended subjects for future GNSO issue reports that may lead to changes or adjustments for subsequent new gTLD application procedures. Issue reports are a required first step in developing new policies.</t>
  </si>
  <si>
    <t>ALAC - At-Large Communication Coordination</t>
  </si>
  <si>
    <t>Coordination of activities and management related to At-Large Social Media, Website and Wiki Management</t>
  </si>
  <si>
    <t>ALAC - Secretariat Support to the ALAC and ALT- FY16</t>
  </si>
  <si>
    <t>Secretariat and administrative support to the ALAC and ALAC Leadership Team</t>
  </si>
  <si>
    <t>ALAC and Secretariat Support to the At-Large Working Groups FY16</t>
  </si>
  <si>
    <t>Secretariat and administrative support to the At-Large Working Groups</t>
  </si>
  <si>
    <t>ALAC - At-Large Policy Development and Process Coordination</t>
  </si>
  <si>
    <t>Coordination of activities related to Policy Development and process coordination including election, selection and appointment process, online voting for policy development statements and ALAC and At-Large mailing list management.</t>
  </si>
  <si>
    <t>ALAC - At-Large at ICANN Meetings - Substantive Support - FY16</t>
  </si>
  <si>
    <t>Substantive and procedural advice to the ALAC and the ALT on Implementation; Follow-up on specific action items.</t>
  </si>
  <si>
    <t>ALAC - ALAC Policy Support Program</t>
  </si>
  <si>
    <t>General Program Management for the ALAC, ALT and At-Large for FY16</t>
  </si>
  <si>
    <t>GNSO PDP - UDRP &amp; RPMs</t>
  </si>
  <si>
    <t>The GNSO Council deferred commencement of a PDP on reviewing the UDRP, except with regard to the lock issue. Instead, an Issue Report reviewing all rights protection mechanisms (current and developed for the New gTLD Program) including the UDRP and URS was requested by the GNSO Council, to be delivered eighteen months after the first delegation of new gTLDS (which occurred in October 2013). Staff has most recently requested that the Council grant an extension of the deadline for the Issue Report, to October 2015.</t>
  </si>
  <si>
    <t>GNSO Policy Development Support FY16</t>
  </si>
  <si>
    <t>Tasks and activities related to providing substantive as well as secretariat support to the GNSO Council and the GNSO policy development activities.</t>
  </si>
  <si>
    <t>GNSO non-PDP - GNSO Review Implementation</t>
  </si>
  <si>
    <t>Support implementation of GNSO Review recommendations</t>
  </si>
  <si>
    <t>General ccNSO Support</t>
  </si>
  <si>
    <t>All major support (secretariat) activities relating to support of ccNSO and ccTLD community</t>
  </si>
  <si>
    <t>ccNSO Council Support</t>
  </si>
  <si>
    <t>All Activities and Tasks in support of the ccNSO Council</t>
  </si>
  <si>
    <t>GAC Policy Advice Support and Activities - FY15-FY16</t>
  </si>
  <si>
    <t>Tasks and activities intended to support GAC policy advice efforts and related activities.</t>
  </si>
  <si>
    <t>Implementation Framework of Interpretation Recommendations</t>
  </si>
  <si>
    <t>Support Monitoring of Framework of Interpretation recommendations</t>
  </si>
  <si>
    <t>PDP Retirement of ccTLDs</t>
  </si>
  <si>
    <t>It is anticipated that once the Framework of Interpretation recommendations are adopted, the ccNSO Council will initiate the PDP on the retirement of ccTLDs.</t>
  </si>
  <si>
    <t>Phase 2 ccTLD incident Response Repository</t>
  </si>
  <si>
    <t>Second phase of developing and implentation of incident repsonse reportiory. Will be initiated once minimal model (see above row 16 has been completed)</t>
  </si>
  <si>
    <t>ccNSO Election Guidelines Review Process</t>
  </si>
  <si>
    <t>Lead Study Group on ccNSO Election Guidelines, to review and update ccNSO Election Guidelines.</t>
  </si>
  <si>
    <t>SO-AC Effectiveness Program Management - FY16</t>
  </si>
  <si>
    <t>Tasks and activities intended to improve and promote community engagement with ICANN Supporting Organizations and Advisory Committees</t>
  </si>
  <si>
    <t>SO-AC Budget Management - FY16</t>
  </si>
  <si>
    <t>Tasks and activities to support SO-AC budget matters including assessments, recommendations, notifications, reporting and implementation of community special budget requests.</t>
  </si>
  <si>
    <t>SO-AC Communications - FY16</t>
  </si>
  <si>
    <t>Effective and regular communications are critical to improved community collaboration and engagement.  This project identifies a number of specific "task" activities that support the development and management of a number of core communications tools made available to the community.</t>
  </si>
  <si>
    <t>Policy - General Management Administration - FY 16</t>
  </si>
  <si>
    <t xml:space="preserve">Administration and management of all core internal management processes and liaison efforts for department (e.g., finance, HR, etc.)  This project is budget home for all general Policy Team Admin expenses.	
</t>
  </si>
  <si>
    <t>SSAC - Policy Support Program Management - FY16</t>
  </si>
  <si>
    <t>Provide administrative support for all ongoing SSAC activities, including support for the SSAC Administrative Committee and Membership Committee.  Activities include developing SSAC work plans and priorities; managing the logistics, content, and reports of all SSAC meetings and the FY15 workshop; and preparing and publishing SSAC work products.</t>
  </si>
  <si>
    <t>SSAC - Work Party Support - FY16</t>
  </si>
  <si>
    <t xml:space="preserve">Provide support for all SSAC work parties identified in the SSAC's work plan, including meetings, notes, document development, and document publication (if a document is approved by the SSAC for publication). </t>
  </si>
  <si>
    <t>SSAC - DNSSEC Workshop Support - FY16</t>
  </si>
  <si>
    <t>Supporting the development, planning, and execution of the DNSSEC workshops held at ICANN meetings.  Activities include supporting weekly meetings, developing programs, soliciting participants, gathering slides, and managing all workshop logistics.</t>
  </si>
  <si>
    <t>RSSAC - Policy Support Program Management - FY16</t>
  </si>
  <si>
    <t>Provide administrative support for all ongoing RSSAC activities.  Activities include developing RSSAC work plans and priorities; managing the logistics, content, and reports of all RSSAC meetings, preparing and publishing RSSAC work products.</t>
  </si>
  <si>
    <t>RSSAC Caucus - Policy Support Program Management - FY16</t>
  </si>
  <si>
    <t>Provide administrative support for all ongoing RSSAC caucus activities.  Activities include developing RSSAC caucus work plans and priorities; managing the logistics, content, and reports of all RSSAC caucus meetings, preparing and publishing RSSAC caucus work products.</t>
  </si>
  <si>
    <t>RSSAC &amp; RSSAC Caucus Work Party Support - FY16</t>
  </si>
  <si>
    <t xml:space="preserve">Provide support for all RSSAC and RSSAC caucus work parties identified in the RSSAC's work plan, including meetings, notes, document development, and document publication (if a document is approved by the RSSAC for publication). </t>
  </si>
  <si>
    <t>Digital Services - Working Group Management &amp; Collaboration</t>
  </si>
  <si>
    <t>Work to define, implement, and deploy group management and collaboration services to staff and community.</t>
  </si>
  <si>
    <t>RALO and At-Large Structure Support FY16</t>
  </si>
  <si>
    <t>Substantive and procedural advice support to the RALO and ALSes</t>
  </si>
  <si>
    <t>Leadership Training Program - FY16</t>
  </si>
  <si>
    <t>Support development and implementation of the 2015 AGM Leadership Training Program</t>
  </si>
  <si>
    <t>ASO Policy Development Support - FY16</t>
  </si>
  <si>
    <t>Tasks and activities related to providing substantive as well as secretariat support to the ASO Council and the ASO policy development activities.</t>
  </si>
  <si>
    <t>Policy Development Next Phase New gTLD FY16</t>
  </si>
  <si>
    <t/>
  </si>
  <si>
    <t>Travel Support for ICANN 54</t>
  </si>
  <si>
    <t>Support for travelers to ICANN 54</t>
  </si>
  <si>
    <t>Travel Support for ICANN 55</t>
  </si>
  <si>
    <t>Support for travelers to ICANN 55</t>
  </si>
  <si>
    <t>Travel Support for ICANN 56</t>
  </si>
  <si>
    <t>Support for travelers to ICANN 56</t>
  </si>
  <si>
    <t>FY16 SO/AC Additional Budget Requests</t>
  </si>
  <si>
    <t>Research Related to MS Model</t>
  </si>
  <si>
    <t xml:space="preserve">Facilitate the development and publication of a scholarly work that validates the multi-stakeholder model </t>
  </si>
  <si>
    <t>Evolve Approach to Organizational Reviews</t>
  </si>
  <si>
    <t>Provide SIC/Board with support for and assessment of organizational review processes and proposals for new approach to reviews</t>
  </si>
  <si>
    <t>Strategic Planning - Integration &amp; Systems Enhancements</t>
  </si>
  <si>
    <t>Strategic Planning - Integration &amp; Systems Enhancements, including developing a centralized tracking mechanism for monitoring findings, recommendations, and implementation status of recommendations from all reviews (AoC and Organizational).</t>
  </si>
  <si>
    <t>Evolve Reviews as Accountability and Improvement Mechanisms</t>
  </si>
  <si>
    <t>Develop and socialize a means of improving and evolving reviews, taking into consideration diverse points of view and work streams.  Leverage findings from organizational and ATRT reviews and related work to foster a productive discussion on how ICANN structures could evolve.</t>
  </si>
  <si>
    <t>Multistakeholder Engagement Best Practices and Shared Understanding Roles</t>
  </si>
  <si>
    <t xml:space="preserve">Frame and prepare best practices on roles and responsibilities of stakeholders in the multistakeholder engagement, including principles around accountability and responsibilities of respective stakeholders. Begin dialogue with the community on this framework and next steps. </t>
  </si>
  <si>
    <t>RZMS System Improvements (1H2014)</t>
  </si>
  <si>
    <t>Implementation of round of system improvements to the Root Zone Management System.</t>
  </si>
  <si>
    <t>Revised Processes for Trusted Community Representation</t>
  </si>
  <si>
    <t xml:space="preserve">A public consultation was performed on the process for trusted community representation at key ceremonies. Based on the consultation, the recommendation is to have a new round of soliciting volunteers to be TCRs, instituting term limits and rotating the current TCRs from their position, and providing a certain level of travel funding to TCRs. Equitable mechanisms need to be determined for both TCR selection and rotation, documented and socialized; and then implemented. </t>
  </si>
  <si>
    <t>IANA 2015 C.4.5 Customer Service Survey</t>
  </si>
  <si>
    <t>This is a project to develop and conduct the third annual IANA customer service survey about performance of the IANA functions.  This is an annual project to identify areas for improvement based on customer feedback.</t>
  </si>
  <si>
    <t>IANA: General Operations</t>
  </si>
  <si>
    <t xml:space="preserve">Ongoing day-to-day activites for IANA department, including staff development. </t>
  </si>
  <si>
    <t>IANA: Customer Engagements</t>
  </si>
  <si>
    <t>Intended to list all customer related activities that the department participates in such as Public Speaking, Conferences, Meetings and other community events.</t>
  </si>
  <si>
    <t>IANA: Recurring Activities</t>
  </si>
  <si>
    <t>This space is intended for tasks that will generate quarterly, semi-annual or annual deliverables that are measured and obtained within IANA and ICANN with no third party cost.</t>
  </si>
  <si>
    <t>IANA: Systrusts Audit</t>
  </si>
  <si>
    <t>This is a project to engage a third party auditor to execute the SysTrust audit for DNSSEC, the IANA functions, and Protocol Parameter registration processes.</t>
  </si>
  <si>
    <t>IANA: Key Signing Ceremonies</t>
  </si>
  <si>
    <t>Hold four key signing ceremonies per year; review and revise policy and procedures documents; select TCRs for each of the key ceremonies; update scripts for the ceremonies, and other administrative tasks related to signing of the root zone.</t>
  </si>
  <si>
    <t>EFQM Internal Assessment</t>
  </si>
  <si>
    <t>Develop the new self-assessment for the department.</t>
  </si>
  <si>
    <t>Contractual Compliance Audit Program</t>
  </si>
  <si>
    <t>To proactively identify deficiencies, manage the remediation process to ensure contracted parties compliance with the Agreement between ICANN, publish the audit report findings and provide an update to the community.</t>
  </si>
  <si>
    <t>Contractual Compliance for Registrars &amp; Registries</t>
  </si>
  <si>
    <t>To capture staff efforts to address and resolve non-compliance issues by using the informal and formal contractual compliance process. This activity covers complaints submitted to ICANN and internal efforts identified through monitoring.</t>
  </si>
  <si>
    <t>Contractual Compliance Administration &amp; Training</t>
  </si>
  <si>
    <t>To capture staff development and administrative activities; Administrative refers to non-direct project activities for example: recruiting, meetings, management, support activities, training, travel, etc.</t>
  </si>
  <si>
    <t>Contractual Compliance Reporting and Outreach</t>
  </si>
  <si>
    <t>To develop and deliver outreach activities related to community and contracted parties for information purposes, training or improvements. This project includes travel and metric updates and reporting</t>
  </si>
  <si>
    <t>Advice Registry</t>
  </si>
  <si>
    <t>CTO, GDD Operations</t>
  </si>
  <si>
    <t>Activities for CTO for GDD Operations</t>
  </si>
  <si>
    <t>EBERO Operational Management FY16</t>
  </si>
  <si>
    <t>Ongoing activities to expand, operate and support the EBERO program</t>
  </si>
  <si>
    <t>TMCH Operational Management FY16</t>
  </si>
  <si>
    <t>Operate and support Trademark Clearinghouse to enable New gTLD launch processes</t>
  </si>
  <si>
    <t>Registry Service Delivery FY16</t>
  </si>
  <si>
    <t>Operational Service Delivery on behalf of Registry Services</t>
  </si>
  <si>
    <t>Registrar Service Delivery FY16</t>
  </si>
  <si>
    <t>Operational Service Delivery on behalf of Registrar Services</t>
  </si>
  <si>
    <t>Technical Services Service Delivery FY16</t>
  </si>
  <si>
    <t>Operational Service Delivery on behalf of Technical Services</t>
  </si>
  <si>
    <t>FY16 Office of president, GDD Operations</t>
  </si>
  <si>
    <t xml:space="preserve"> Office of president, GDD Operations daily activites</t>
  </si>
  <si>
    <t>FY16 - CTO, Ongoing Operations</t>
  </si>
  <si>
    <t>Fy16 - CTO, Ongoing Operations</t>
  </si>
  <si>
    <t>Global CSC / CRM Implementation</t>
  </si>
  <si>
    <t>This project is to track the Globalization of the Customer Service Center and includes the implementation of processes and technology required to  implement global tier one customer service operations in the hub locations. It also includes the implementation of Tier one customer service for Registrars and Compliance functions as they implement their proceses on salesforce CRM.</t>
  </si>
  <si>
    <t>Ongoing CSC Operations FY2016</t>
  </si>
  <si>
    <t>This project is to track ongoing Customer Service Center operations and includes day-to-day activities such as: telephone support, inquiry management, case management and issue resolution for GDD contracted parties.</t>
  </si>
  <si>
    <t>FY16 - Product Management Training &amp; Administration</t>
  </si>
  <si>
    <t>Next Generation PDP</t>
  </si>
  <si>
    <t>Supervise the GNSO WHOIS PDP requested by the Board addressing the purpose, access and accuracy of WHOIS</t>
  </si>
  <si>
    <t>WHOIS Implementation Follow-up</t>
  </si>
  <si>
    <t>Manage ICANN's implementation of the 3 November 2012 Board Resolution in response to the recommendations of the WHOIS Review Team's Final Report related to the review of the WHOIS policy under the Affirmation of Commitments.</t>
  </si>
  <si>
    <t>Expert Working Group Follow-Up</t>
  </si>
  <si>
    <t>Follow-up work on the Expert Working Group</t>
  </si>
  <si>
    <t>FY16 Whois Accuracy Reporting System</t>
  </si>
  <si>
    <t xml:space="preserve">To promote trust and confidence in the Internet for all stakeholders, ICANN is committed to enforcing its current WHOIS policy, to identify improvements to the accuracy and reliability of the WHOIS system, and to determine whether there is a better system for providing information about gTLD domain names, consistent with applicable data protection and privacy laws. </t>
  </si>
  <si>
    <t>Strategic Support on WHOIS Issues and Evolution of WHOIS</t>
  </si>
  <si>
    <t>Oversee and provide strategic direction on the cross-functional activities related to WHOIS and the evolution or replacement of WHOIS.</t>
  </si>
  <si>
    <t>Applied Research</t>
  </si>
  <si>
    <t>TEG Improvements</t>
  </si>
  <si>
    <t>IANA Website Improvements</t>
  </si>
  <si>
    <t>Overarching design update, Improved search functionality, General IANA Notification Service, Customer API, Migration to CDN, Stand alone technical checks, Knowledge Base, Registry change tracking. Project with multiple phases over a couple of years.</t>
  </si>
  <si>
    <t>Registry Workflow Systems</t>
  </si>
  <si>
    <t xml:space="preserve">Analyze and enhance automation systems to support the common registry workflow used for protocol parameter assignments and other IANA registries. </t>
  </si>
  <si>
    <t>RDAP Development</t>
  </si>
  <si>
    <t>Support the Registration Data Access Protocol (RDAP). This includes publication of the Bootstrap registry, and offering IANA's registration data via an RDAP service.</t>
  </si>
  <si>
    <t>Root Key Management Facility Improvements</t>
  </si>
  <si>
    <t xml:space="preserve">Evaluate need for enhancements to intrusion detection system. </t>
  </si>
  <si>
    <t>Root KSK HSM Replacement</t>
  </si>
  <si>
    <t>While the hardware security modules (HSMs) that store the Root Key Signing Keys are reporting good battery condition, and are expected to last many years longer than that. It is prudent to replace or augment them with newer units.</t>
  </si>
  <si>
    <t>Implementation Plan for Framework of Interpretation</t>
  </si>
  <si>
    <t xml:space="preserve">Updates to the Root Zone Management System, and other processes and procedures based on the outcomes of the ccNSO/GAC Framework of Interpretation Working Group
</t>
  </si>
  <si>
    <t>Root Server System Support</t>
  </si>
  <si>
    <t>FY16 - Global Security Engagement</t>
  </si>
  <si>
    <t>Project for Global Security engagement in collaboration with GSE</t>
  </si>
  <si>
    <t>FY16 - DNSSEC Adoption &amp; Engagement</t>
  </si>
  <si>
    <t xml:space="preserve">DNSSEC training and participation in activities to encourage the adoption of DNSSEC in the community </t>
  </si>
  <si>
    <t>FY16 - Capability Building</t>
  </si>
  <si>
    <t xml:space="preserve">Providing capability training in coordination with GSE with the goal of improving the overall SSR of the Identifiers systems. 
</t>
  </si>
  <si>
    <t>FY16 - Outreach (Trust Based Collaboration)</t>
  </si>
  <si>
    <t xml:space="preserve">Activities related to working with the community that entail providing Subject Matter Expertise (SME) resources. These include participation in panels, working groups, committees etc. 
They also include participation at events upon request from GSE, the ICANN Speaker bureau or others.
</t>
  </si>
  <si>
    <t>FY16 - SSR Analytics</t>
  </si>
  <si>
    <t xml:space="preserve"> Identifier SSR Analytics. Projects in this area are intended to develop metrics or analytics for identifier systems and include:
a. Root system metrics. Definition of metrics, collection conventions, and analytics that provide information related to the SSR of root (and by extension, TLD) operations. (Note: this is to be coordinated with the root operator and other external communities, and will consider SSAC’s root scaling recommendations.)
b. Innovative uses of  data. This initiative will explore ICANN’s access to DNS-OARC, “L” root or other big DNS data, such as Day In The Life (DITL), to observe what effects the increase in delegations, IPv6 and DNSSEC usage, or new criminal misuses of DNS have on SSR.</t>
  </si>
  <si>
    <t>FY16 - SSR General</t>
  </si>
  <si>
    <t>This project is to capture and track activities that supports Oversight and to the other projects for the IS-SSR portfolio and to manage the IS-SSR Department</t>
  </si>
  <si>
    <t>KSK Rollover</t>
  </si>
  <si>
    <t>KSK Improvement</t>
  </si>
  <si>
    <t>Internet Health Indicators</t>
  </si>
  <si>
    <t>Bumblebee Application</t>
  </si>
  <si>
    <t>Domain Name Services &amp; Industry Engagement FY16</t>
  </si>
  <si>
    <t>Domain Name Services ongoing operations and Industry Engagement</t>
  </si>
  <si>
    <t>Outreach to constituents</t>
  </si>
  <si>
    <t>Outreach to ICANN consituents and interested parties re compliance.  Establish regular channels of communication with a number of parties to understand their concerns and consider how those concerns may be addressed within compliance.</t>
  </si>
  <si>
    <t>Cooperation and Coordination in Areas Outside Contract Terms</t>
  </si>
  <si>
    <t xml:space="preserve">Develop ways to implement safeguards that are outside the scope of pure contract enforcement through coordination and cooperation with diverse parties in the Internet ecosystem to tackle difficult problems. </t>
  </si>
  <si>
    <t>Refinement of Compliance Functions</t>
  </si>
  <si>
    <t xml:space="preserve">Develop more nuanced analytic approach to compliance enforcement, applying more analysis and nuance to ICANN's philosophical approach to compliance. </t>
  </si>
  <si>
    <t>IDN Variants Project 1 — Label Generation Ruleset Tool</t>
  </si>
  <si>
    <t>Develop a technical standard, and supporting proof-of-concept tools, for IDN label generation rulesets (a.k.a. IDN tables)</t>
  </si>
  <si>
    <t>IDN Variant TLD Program - Project 2.2</t>
  </si>
  <si>
    <t>This project implements the LGR Procedure which was developed in Project 2.1. Project Deliverables: 1. Establish the Integration Panel. 2. Identify Advisors to all Panels. 3. Create infrastructure and suport needed for Generation Panels.4. Support Integration and Community Panels to create the Root IDN LGR</t>
  </si>
  <si>
    <t>IDN Variant TLD Program - Project 7</t>
  </si>
  <si>
    <t xml:space="preserve">The scope of this project is to prepare ICANN systems and processes for allocation of Variant TLD labels. This work is being carried out in preparation for Variant TLD delegation should the Label Generation Rules deem that an applied for variant TLD Label is allocatable. It includes:
1. Identifying updates to ICANN procedures and systems to account for IDN Variants labels, if allocated.
2. Identifying updates to new gTLD and IDN ccTLD programs to process variants if LGR defines any allocatable variants.
</t>
  </si>
  <si>
    <t>IDN Variant TLD Program - Project 8</t>
  </si>
  <si>
    <t xml:space="preserve">The scope of this project is to update ICANN systems and processes as identified in Project 7.
</t>
  </si>
  <si>
    <t>IDN ccTLD Fast Track Ongoing Activities</t>
  </si>
  <si>
    <t>IDN ccTLD Fast Track enables countries and territories that use languages based on scripts other than Latin to offer users domain names in non-Latin characters. This project deals with processing the IDN ccTLD Fast Track applications and related requests and managing internal processing tools and data.</t>
  </si>
  <si>
    <t>IDN ccTLD Evaluations</t>
  </si>
  <si>
    <t>Evaluation of IDN ccLTDs under the Fast track process or eventually the approved policy.</t>
  </si>
  <si>
    <t>IDN TLD - LGR Tool Set P1</t>
  </si>
  <si>
    <t xml:space="preserve">Tool Set for developing, using and managing Label Generaration Rules (LGR). </t>
  </si>
  <si>
    <t>gTLD FY16 Pre-Delegation Processing</t>
  </si>
  <si>
    <t>Program activities post registry agreement (contracting) and prior to delegation of the gTLD.  Includes: Registry Onboarding, Pre-Delegation Testing, and Transition to Delegation Operations</t>
  </si>
  <si>
    <t>gTLD FY16 Contention Set Management</t>
  </si>
  <si>
    <t>Management of the AGB prescribed contention set resolution processes, including last resort auctions and community priority evaluation (CPE), as well as maintaining contention set status and application withdrawal processing.</t>
  </si>
  <si>
    <t>gTLD FY16 Program Administration &amp; Manangement</t>
  </si>
  <si>
    <t xml:space="preserve">Fiscal Year 2016 Program Administration and Management operations of the 2012 round of the New gTLD Program.  </t>
  </si>
  <si>
    <t>Effectiveness of New gTLD Program Processes and Implementation (FY16)</t>
  </si>
  <si>
    <t>Continuation of Review of the Effectiveness of New gTLD Program Processes and Implementation from FY2015</t>
  </si>
  <si>
    <t>Ongoing Contracting Operations FY16</t>
  </si>
  <si>
    <t>This project covers all activities related to contracting of new gTLDs.</t>
  </si>
  <si>
    <t>FY16 New gTLD Program Support Activities</t>
  </si>
  <si>
    <t>This project tracks all activities in support of the operation of the New gTLD Program</t>
  </si>
  <si>
    <t>FY16 Continued Operations Instrument Management</t>
  </si>
  <si>
    <t>This project tracks the COI migration and COI amount adjustment work with BofA</t>
  </si>
  <si>
    <t>gTLD ICANN Allocation FY16</t>
  </si>
  <si>
    <t>Support by ICANN Ops for New gTLD Program</t>
  </si>
  <si>
    <t>New gTLD Program Reviews &amp; Assessment</t>
  </si>
  <si>
    <t>Coordination of various program reviews and assessments; construction of steps to next application round.</t>
  </si>
  <si>
    <t>Universal Acceptance of TLDs</t>
  </si>
  <si>
    <t>Promote the technical acceptance of all TLDs in software so that names that include new TLDs can be used just like those that include old TLDs.</t>
  </si>
  <si>
    <t>CCT Metrics Research &amp; Reporting</t>
  </si>
  <si>
    <t>This project implements collection, analysis, and presentation of information in response to the GNSO/ALAC recommended metrics to inform the anticipated AOC review of the New gTLD Program.</t>
  </si>
  <si>
    <t>FY16 -Next Round Planning</t>
  </si>
  <si>
    <t>This project tracks work around planning for the second round of new gTLDs, specifically around ing of the new AGB.</t>
  </si>
  <si>
    <t>FY16 - Second Round Planning - Program Operations - Processes</t>
  </si>
  <si>
    <t>This project tracks work around planning for a second round of new gTLDs, specifically around defining Program operations processes.</t>
  </si>
  <si>
    <t>Contractual Compliance Contract &amp; Policy Work</t>
  </si>
  <si>
    <t>To support and contribute to activities related to contract, Policy and working groups effort.</t>
  </si>
  <si>
    <t>Contractual Compliance Improvements</t>
  </si>
  <si>
    <t xml:space="preserve">To plan, document and implement process &amp; system, metrics reporting improvements as it relates to enhanced requirements, contract and/or policy updates and process improvements.  </t>
  </si>
  <si>
    <t>Contractual Compliance Online Learning</t>
  </si>
  <si>
    <t>To deliver online learning modules (eLearning) to the community in an effort to improve knowledge and awareness of contractual compliance.</t>
  </si>
  <si>
    <t>RyS Annual Team and Cross Training meeting FY16</t>
  </si>
  <si>
    <t>Produce and conduct cross training event for RyS team</t>
  </si>
  <si>
    <t>AROS Integration and Maintenance FY16</t>
  </si>
  <si>
    <t>Integrate Registry-Registrar Onboarding System (AROS) with GDD Portal to facilitate registry and registrars contracting. Continue to enhance features with user feedback.</t>
  </si>
  <si>
    <t>CZDS Maintenance Budget FY16</t>
  </si>
  <si>
    <t>Provide on-going support and guidance to internal staff and external users of CZDS (Centralized Zone Data Service). Continue gathering user feed-back. Refine and further develop the tool as needed.</t>
  </si>
  <si>
    <t>DocuSign FY16</t>
  </si>
  <si>
    <t>Ongoing effort to replace more manual, paper-based contracting methods worldwide with more robust and accessible electronic signatures and documents.</t>
  </si>
  <si>
    <t>Home Internet Expenses FY16</t>
  </si>
  <si>
    <t>Internet access expenses</t>
  </si>
  <si>
    <t>IGO/INGO Policy Implementation FY16</t>
  </si>
  <si>
    <t>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t>
  </si>
  <si>
    <t>PICDRP Panel Stipends FY16</t>
  </si>
  <si>
    <t>Registry Department Operation FY16</t>
  </si>
  <si>
    <t>Day to day management of the Registry Service department</t>
  </si>
  <si>
    <t>RSTEP Panel Process FY16</t>
  </si>
  <si>
    <t>Having the Registry Services Technical Evaluation Panel (RSTEP) continue with ongoing operations and be ready to evaluate technical requests received from Registry Operators.</t>
  </si>
  <si>
    <t>Thick Whois Communication Plan FY16</t>
  </si>
  <si>
    <t>Deployment of communication plan related to the implementation of the Thick Whois policy involving the transition of 140M+ registration from thick to thick Whois (.COM, .NET, .JOBS).</t>
  </si>
  <si>
    <t>ZookNIC FY16</t>
  </si>
  <si>
    <t>Quarterly data collection about top level domains quarterly for studies and reviews.</t>
  </si>
  <si>
    <t>Authorization Process for Release of Two-Chararacter Labels FY16</t>
  </si>
  <si>
    <t>Per Board Resolution, create and communicate efficient process for Registry Operators to submit and for staff to review 2-character ASCII label requests. After the launch of the new service, maintain day-to-day processing of letter/letter 2-character authorization requests.</t>
  </si>
  <si>
    <t>Registry Services Document Translation FY16</t>
  </si>
  <si>
    <t xml:space="preserve">Some external facing documents, web pages, and tools need to be provided in 6 UN languages.  This project is to identify, prioritize, and implement the translation.
</t>
  </si>
  <si>
    <t>Registry Agreement Assignments FY16</t>
  </si>
  <si>
    <t xml:space="preserve">Manage the process for Registry Agreement assignments.  </t>
  </si>
  <si>
    <t>GDD Portal FY16</t>
  </si>
  <si>
    <t>Provide overall direction and guidance on Global Domain Division Webportal program.  Determine priorities of feature addition and integration with other tools.  Create and maintain good user feed-back system for ongoing enhancements.</t>
  </si>
  <si>
    <t>Post Delegation Dispute Resolution Program (PDDRP) FY16</t>
  </si>
  <si>
    <t>On-going Operation of Post-Delegation Dispute Resolution Program including TMPDRP &amp; RRDRP.  Evaluate new applications for service providers.</t>
  </si>
  <si>
    <t>PICDRP Recruitment Advertising FY16</t>
  </si>
  <si>
    <t>PICDRP Recruitment Activities</t>
  </si>
  <si>
    <t>IGO/INGO Policy Implementation - retrofit TMCH &amp; TMDB FY16</t>
  </si>
  <si>
    <t>Implementation of Protection of IGO-INGO Identifiers in All gTLDs requiring new development in the TMCH in order to introduce new types of Claims mechanisms, and related costs incurred to ICANN, as required per Policy.</t>
  </si>
  <si>
    <t>IGO/INGO Policy Implementation - IGO TMCH record fees FY16</t>
  </si>
  <si>
    <t>Implementation of Protection of IGO-INGO Identifiers in All gTLDs based on inclusion of names in the TMCH, with related costs incurred to ICANN, as required per Policy.</t>
  </si>
  <si>
    <t>Registry Crisis Management Program FY16</t>
  </si>
  <si>
    <t>Define, prepare, and Operationalize Registry Crisis Management Program</t>
  </si>
  <si>
    <t>Thick Whois policy implementation FY16</t>
  </si>
  <si>
    <t xml:space="preserve">Implement the Thick Whois policy.  Define process, develop tools, and document the procedure. </t>
  </si>
  <si>
    <t>IRTP WG D Recommendations - Implementation</t>
  </si>
  <si>
    <t xml:space="preserve">Implementation of the GNSO's IRTP Working Group D consensus policy recommendations. </t>
  </si>
  <si>
    <t>Registrar Services (FY16)</t>
  </si>
  <si>
    <t>All Registrar Services team services and functions (and expenses) that take place in Fiscal Year 2016 and are not related to application processing, registrar outreach, or a project already identified in at-task.</t>
  </si>
  <si>
    <t>Registrar &amp; Community Outreach (FY16)</t>
  </si>
  <si>
    <t>The ongoing, day-to-day operational efforts of the Registrar Services team related primarily to registrar and applicant training and outreach activities in Fiscal Year 2016.</t>
  </si>
  <si>
    <t>Registry SLA Monitoring System</t>
  </si>
  <si>
    <t xml:space="preserve">Specification 10 of the new gTLD base agreement specifies the Service Level Requirements that Registry Operators need to comply with. In case that the Registry Operator does not comply with the specified SLRs, ICANN may designate an Emergency Back-End Registry Operator.
A monitoring system called SLA (Service Level Agreement) Registry monitoring system is envisioned as the tool that will measure the compliance of the Registry Operators with the specified SLRs. </t>
  </si>
  <si>
    <t>Data escrow specification</t>
  </si>
  <si>
    <t>Define data escrow specification to be used by new gTLDs.
The format should be defined and agreed with the community in the IETF list.</t>
  </si>
  <si>
    <t>RESTful Whois open-source server</t>
  </si>
  <si>
    <t>Develop a RESTful Whois open-source server for domain name registries that can be used by registries or registrars. The server will use the specifications developed in the IETF WEIRDS WG.</t>
  </si>
  <si>
    <t>GDD Services &amp; Engagement Program: Products and Projects FY15</t>
  </si>
  <si>
    <t>Identify, define, design, capture, and communicate products and services provided by DNS Industry Engagement team
- Processes
- Procedures
- Wiki 
- Projects
- Supplier management</t>
  </si>
  <si>
    <t>Thick Whois policy implementation</t>
  </si>
  <si>
    <t>Registry Services Provider Certification</t>
  </si>
  <si>
    <t>Develop a certification program for Registry Service Providers (RSP) for use in future rounds of new gTLDs and/or registry assigments involving change in RSP.</t>
  </si>
  <si>
    <t>GTLD Registry Agreement Compliance monitoring</t>
  </si>
  <si>
    <t>Provide periodic monitoring/notification (where it does not already exist) of compliance to control points defined within the registry agreement (Articles 2,6 and all specifications) for all contracted GTLD Registry operators</t>
  </si>
  <si>
    <t>WHOIS protocol replacement</t>
  </si>
  <si>
    <t>Support the development of the RDAP protocol in the IETF and work on ICANN side to adopt it.</t>
  </si>
  <si>
    <t>DANE technology development</t>
  </si>
  <si>
    <t>Support development of DANE and other technologies that help solve core technical issues seen in the name collision project and others.</t>
  </si>
  <si>
    <t>Whois Privacy Service Accreditation Program</t>
  </si>
  <si>
    <t>(Planned) implementation of a Whois privacy &amp; proxy service accreditation program in accordance with the forthcoming GNSO policy recommendations.</t>
  </si>
  <si>
    <t>Registrar Whois Address Cross Field Validation Initiative</t>
  </si>
  <si>
    <t>Collaborative work with Registrar Working Group to develop a technically and commercially feasible approach to cross-field address validation (Whois) as described in the 2013 RAA's Whois Accuracy Program Specification.</t>
  </si>
  <si>
    <t>Underserved Regions Outreach</t>
  </si>
  <si>
    <t>Outreach to Domain Name Industry Businesses in Underserved Regions</t>
  </si>
  <si>
    <t>Policy Implementation Coordination</t>
  </si>
  <si>
    <t>Communication, scheduling, and coordination activities for consensus policy implementation projects within GDD.  Support for community dialogue on policy and implementation procedures within ICANN.</t>
  </si>
  <si>
    <t>Ongoing Operations &amp; Policy Research Admin - FY16</t>
  </si>
  <si>
    <t>Completion of department administration &amp; operations work</t>
  </si>
  <si>
    <t>Engagement Manager RO Site Visits FY16</t>
  </si>
  <si>
    <t xml:space="preserve"> 2x/year in each region, per Svcs Mgr</t>
  </si>
  <si>
    <t>RO Roadshow (3 cities in/around Hubs) FY16</t>
  </si>
  <si>
    <t>Produce and conduct Registry Roadshows in three cities in and around the ICANN Hubs</t>
  </si>
  <si>
    <t>Registry Training Videos FY16</t>
  </si>
  <si>
    <t>Product Registry Operator Training Videos</t>
  </si>
  <si>
    <t>Reserved FY16</t>
  </si>
  <si>
    <t>Registry Operator Outreach and Engagement FY16</t>
  </si>
  <si>
    <t xml:space="preserve">Create outreach and engagement strategy for Registry Operators.   Plan and conduct outreach and engagement activities to promote and cultivate positive and constructive relationship with Registry Operators: among ICANN Staff, Registries, Registrars and other participants in the DNS Industry value chain. </t>
  </si>
  <si>
    <t>Registry Operator Training FY16</t>
  </si>
  <si>
    <t>Create Registry Operator Training strategy.  Plan, create, and deliver training to assist and educate Registry Operators.</t>
  </si>
  <si>
    <t>Ongoing Strategic Initiatives Operations</t>
  </si>
  <si>
    <t>Manage budget and operations of the Strategic Initiatives Department including recruiting and filling department positions, and initiating and supporting new initiatives.</t>
  </si>
  <si>
    <t>Strategic Initiatives KSF/KPI Development and Reporting</t>
  </si>
  <si>
    <t>Evolve the reporting mechanism and meaningful measures for monitoring and tracking the Strategic Initiatives team's performance.</t>
  </si>
  <si>
    <t>ICANN Operating Plans</t>
  </si>
  <si>
    <t xml:space="preserve">Progress review of the Five-Year Operating Plan and development of the FY17 Operating Plan and Budget </t>
  </si>
  <si>
    <t>Business Excellence - Improvement Measurement Activities</t>
  </si>
  <si>
    <t>Continue to train staff and implement first internal Operations EFQM RADAR evaluation</t>
  </si>
  <si>
    <t>FY16 Ongoing  - Business Excellence</t>
  </si>
  <si>
    <t xml:space="preserve">Ongoing activities of assessment, evaluation, reporting and guidance towards advancing organizational, technological and operational excellence </t>
  </si>
  <si>
    <t>FY16 Ongoing Business Intelligence Program</t>
  </si>
  <si>
    <t>Ongoing activities of organizational performance metrics analysis, evaluation, reporting &amp; improvements.</t>
  </si>
  <si>
    <t>FY16 Finance Operations</t>
  </si>
  <si>
    <t>FY16 Finance and Procurement Operational  On-going Operations</t>
  </si>
  <si>
    <t>FY16 Ongoing Singapore accounting/tax/audit activities</t>
  </si>
  <si>
    <t>Finance and Procurement activities performed by the Singapore-based Operations team.</t>
  </si>
  <si>
    <t>FY16 Finance and Procurement Operational Activities</t>
  </si>
  <si>
    <t>All FY15 finance &amp; procurement on-going operational activities w/o updates</t>
  </si>
  <si>
    <t>DNS Risk Mitigation</t>
  </si>
  <si>
    <t>Coordinate with Security, Stability and Resiliency Team (SSR) to open the DNS Risk Assessment from FY14 for public comment, while tracking and remediating controllable DNS Identified Risk areas with SSR.</t>
  </si>
  <si>
    <t>FY16 - Ongoing - Insurance Renewal</t>
  </si>
  <si>
    <t>Assessment of ICANN insurance needs, and data collection and negotiations of annual risk Insurance coverage renewals.</t>
  </si>
  <si>
    <t>Delete this Project - FY16 Ongoing ERM Self and Team Advancement</t>
  </si>
  <si>
    <t>Project designed to capture costs for self/team training and advancement for education on ERM and other related activities. Specifically, training will be taken to address specific areas such as Business Continuity Plan creation/administration, advancing knowledge in ERM practices, as well as additional training as needed by ICANN Training Department.</t>
  </si>
  <si>
    <t>FY16 - Ongoing - ERM Operations</t>
  </si>
  <si>
    <t xml:space="preserve">ERM activities include risk assessment and evaluation, risk mitigation monitoring and validation, and progress reporting.  </t>
  </si>
  <si>
    <t>ICANN 54 MEETING COSTS TRACKING</t>
  </si>
  <si>
    <t>Organization-wide cost tracking for ICANN 54 in Dublin. This includes all travel and meeting costs, professional services, administration, and technical services. This does not include the labor for attending.</t>
  </si>
  <si>
    <t>ICANN 55 MEETING COSTS TRACKING</t>
  </si>
  <si>
    <t>Organization-wide cost tracking for ICANN 55. This includes all travel and meeting costs, professional services, administration, and technical services. This does not include the labor for attending.</t>
  </si>
  <si>
    <t>ICANN 56 MEETING COSTS TRACKING</t>
  </si>
  <si>
    <t>Organization-wide cost tracking for ICANN 56. This includes all travel and meeting costs, professional services, administration, and technical services. This does not include the labor for attending.</t>
  </si>
  <si>
    <t>FY16 - Ongoing - HR Ops</t>
  </si>
  <si>
    <t>Ongoing HR Ops activities, including compensation, benefits, payroll, HR transactions, and HR policies &amp; compliance.</t>
  </si>
  <si>
    <t>Office of the CEO Management</t>
  </si>
  <si>
    <t xml:space="preserve">Central coordinating point for activities related to the President and CEO’s Office.  </t>
  </si>
  <si>
    <t>FY16 - Ongoing - Administrative Operations - General</t>
  </si>
  <si>
    <t>Administration of the ongoing and general operations of the ICANN offices.</t>
  </si>
  <si>
    <t>FY16 - Ongoing - Administrative Operations - Engagement Offices</t>
  </si>
  <si>
    <t>Administration of the  ongoing operations of the Engagement Offices.</t>
  </si>
  <si>
    <t>FY16 - Ongoing - Administrative Services - Hub Offices</t>
  </si>
  <si>
    <t>Administration of the ongoing operations of the Hub Offices.</t>
  </si>
  <si>
    <t>FY16 - Ongoing - APAC Operations</t>
  </si>
  <si>
    <t xml:space="preserve">Operational support activities of the APAC Hub. </t>
  </si>
  <si>
    <t>FY16 - Ongoing - Operations Leadership</t>
  </si>
  <si>
    <t>Leadership &amp; management of ICANN Operations.</t>
  </si>
  <si>
    <t>FY16 Ongoing - Program Management &amp; Planning</t>
  </si>
  <si>
    <t>Ongoing management of program management and planning services supporting various departments.</t>
  </si>
  <si>
    <t>ICANN Meeting 54 - Dublin</t>
  </si>
  <si>
    <t>Manage ICANN 54 in Dublin. This includes all travel and meeting costs, professional services, administration, and technical services. This does not include the labor for attending.</t>
  </si>
  <si>
    <t>ICANN Meeting 55 - Marrakech</t>
  </si>
  <si>
    <t>Manage ICANN 55 in Africa. This includes all travel and meeting costs, professional services, administration, and technical services. This does not include the labor for attending.</t>
  </si>
  <si>
    <t>ICANN Meeting 56 - Latin America</t>
  </si>
  <si>
    <t>Manage ICANN 56 in Latin America. This includes all travel and meeting costs, professional services, administration, and technical services. This does not include the labor for attending.</t>
  </si>
  <si>
    <t>FY2016 Meetings Team Ongoing Operations and Coordination</t>
  </si>
  <si>
    <t>Manage other conferences and events</t>
  </si>
  <si>
    <t>Manage conferences and events requested by ICANN staff</t>
  </si>
  <si>
    <t>Implement New ICANN Meetings Strategy</t>
  </si>
  <si>
    <t xml:space="preserve">Manage planning and execution </t>
  </si>
  <si>
    <t>SFDC Development &amp; BA work</t>
  </si>
  <si>
    <t>FY16 Infrastructure projects and Services Ongoing</t>
  </si>
  <si>
    <t>All infrastructure on-going infrastructure projects and services to maintain adequate performance of the systems supporting all ICANN operations.</t>
  </si>
  <si>
    <t>FY16 ERP Implementation Support</t>
  </si>
  <si>
    <t>Project designed to capture costs for self/team training and advancement for education on ERM and other related activities.</t>
  </si>
  <si>
    <t>FY16 Ongoing BCP Development</t>
  </si>
  <si>
    <t xml:space="preserve">Development and adoption of a formal IT Governance framework, to provide oversight and control of ICANN Information Technology Initiatives and Operations.  </t>
  </si>
  <si>
    <t>Development &amp; Testing Outsourcing</t>
  </si>
  <si>
    <t>Ongoing development and testing as provided by our outsource partner in India in support of the community and contracted parties.</t>
  </si>
  <si>
    <t>Operations - ERP</t>
  </si>
  <si>
    <t>Operations - Intranet</t>
  </si>
  <si>
    <t>Stakeholder Support Tools</t>
  </si>
  <si>
    <t>Tools, development etc. to support ICANN community.</t>
  </si>
  <si>
    <t>Kayako Conversion &amp; Compliance Projects</t>
  </si>
  <si>
    <t>Conversion from Kayako to Salesforce and other projects in support of the compliance team.</t>
  </si>
  <si>
    <t>Community Support Tools</t>
  </si>
  <si>
    <t>Tools such as Kavi to support community</t>
  </si>
  <si>
    <t>Meetings Equipment Upgrades</t>
  </si>
  <si>
    <t>Re[placement of end of life equipment and addition of new equipment to support smaller meetings</t>
  </si>
  <si>
    <t>IT Infrastructure Upgrades</t>
  </si>
  <si>
    <t>Includes Singapore, PCs, laptops, servers, network etc.</t>
  </si>
  <si>
    <t>Meeting Team Support (IT)</t>
  </si>
  <si>
    <t>Support for ICANN meetings during FY16.</t>
  </si>
  <si>
    <t>FY16 General Administration Activities &amp; Personnel</t>
  </si>
  <si>
    <t>FY16 General Administration expenses - travel, training, stationary etc.</t>
  </si>
  <si>
    <t>FY16 Backoffice Solutions</t>
  </si>
  <si>
    <t>Ongoing support for BI, Reqlogic, Great Plains etc.</t>
  </si>
  <si>
    <t>FY16 Infrastructure Services</t>
  </si>
  <si>
    <t>Hardware replacement; build out of computer environment in new Singapore offices &amp; laptop purchases.</t>
  </si>
  <si>
    <t>FY16 Hardening critical IT infrastructure</t>
  </si>
  <si>
    <t>ICANN’s IT-enabled services are a combination of software applications, the database which captures and delivers data, and the hardware on which the applications are extended to the ICANN Community.  In many cases, the Community expectation is that these services are “always available”.  In order to meet that expectation, a range of IT-services has to be reviewed and retrofit - in terms of software, database configuration and hardware.</t>
  </si>
  <si>
    <t>FY16 DNS Tactical Engineering</t>
  </si>
  <si>
    <t>FY16 ongoing support for L-Root services.</t>
  </si>
  <si>
    <t>FY16 L-root &gt;50M QPS cluster sites</t>
  </si>
  <si>
    <t>Engineer and implement L-root cluster sites capable of answering higher query volumes.</t>
  </si>
  <si>
    <t>FY16 Ongoing - HR Development - Project</t>
  </si>
  <si>
    <t>HR Development Projects for Staff including training, needs assessment, business partners and succession planning.</t>
  </si>
  <si>
    <t>FY16 - Ongoing - Improvements to Staff Onboarding</t>
  </si>
  <si>
    <t>Improvements to Staff Onboarding Process</t>
  </si>
  <si>
    <t>FY16 - Ongoing - HR Development - Staff Morale &amp; Rewards - Project</t>
  </si>
  <si>
    <t>Activities to motivate staff morale and teamwork</t>
  </si>
  <si>
    <t>FY16 - Ongoing - Talent Acquisition</t>
  </si>
  <si>
    <t>All work relating to Talent Acquisition for the organization.</t>
  </si>
  <si>
    <t>ICANN Technical University</t>
  </si>
  <si>
    <t xml:space="preserve">Providing a mechanism to improve the technical understanding of the technology ICANN coordinates. </t>
  </si>
  <si>
    <t>FY16 ICANN IGF participation and supporting activites</t>
  </si>
  <si>
    <t>Project includes the ICANN participation in and support for the FY16 global IGF in Brazil as well as the work supporting the IGF (IGFSA, UNDESA, MAG, World Summit on Information Society -WSIS) and other IGF related work</t>
  </si>
  <si>
    <t>FY16 GE GAC engagement</t>
  </si>
  <si>
    <t>Project encompassing the GE staff work with the GAC, GACSEC, and wg related to GAC activities</t>
  </si>
  <si>
    <t>FY16 Ongoing Government Engagement</t>
  </si>
  <si>
    <t>Government Engagement dept on going work globally with government engagement coordinating with the capitals and the mission and embassy staff as well as national representation in various venue</t>
  </si>
  <si>
    <t>FY16 Ongoing IGO and IO engagement</t>
  </si>
  <si>
    <t xml:space="preserve">Ongoing engagement work involving the IGOs and IOs both on their participation in ICANN and activities and positions within the wider IG ecosystem </t>
  </si>
  <si>
    <t>FY16 Government Engagement Coordination and operations</t>
  </si>
  <si>
    <t>Project that encompasses the administrative and managerial aspects of the Government Engagement department activities</t>
  </si>
  <si>
    <t>FY16 Ongoing government engagement - North America</t>
  </si>
  <si>
    <t>Engage with policymakers in the US and Canada in support of ICANN objectives. Communicate effectively with Board, senior management and staff about legislative and regulatory matters in North America.</t>
  </si>
  <si>
    <t>FY16 HLM event Marrakesh</t>
  </si>
  <si>
    <t>Planning and Coordination of the HLM for the Marrakesh meeting between Morocco host, African regional staff, meetings team, constituency travel, GAC, GE staff</t>
  </si>
  <si>
    <t>Support Annual Planning Cycle Achievement and Progress Reporting</t>
  </si>
  <si>
    <t>Conduct all aspects of developing the ICANN Strategic Plan, including community consultation, board approval, and Staff implementation of final Strategic Plan.</t>
  </si>
  <si>
    <t>Strategic Initiatives - Public Data</t>
  </si>
  <si>
    <t xml:space="preserve">Make useful data publicly available in machine-readable form and in interactive, accessible summaries </t>
  </si>
  <si>
    <t>ATRT2 Recommendation 11 Implementation</t>
  </si>
  <si>
    <t>Implement improvements to accomplish the spirit of ATRT2 Recommendation #11.
Conduct of future reviews will benefit from various process improvements, such as: (1) clarity around 3-year trigger activities; (2) predictable schedule for review activities, from the selection of Review Team members to final report; (3) guidance on scope of work of the Review Teams as well as guidance on implementation of the recommendations and (4) other process improvements.</t>
  </si>
  <si>
    <t>ATRT2 Recommendation 7 Implementation - FY15-FY16</t>
  </si>
  <si>
    <t>The purpose of Recommendation 7 is to improve the ICANN public comment process.  The ATRT2 recommendations (1) to improve public comment through adjusted time allotments, forward planning regarding the number of consultations given anticipated growth in participation and new tools to facilitate participation and (2) to establish a process under the Public Comment Process where those who commented or replied during the Public Comment and/or Reply Comment period(s) can request changes to the synthesis reports in cases where they believe the staff incorrectly summarized their comment(s).</t>
  </si>
  <si>
    <t>FY16 - General Advice to Senior Leadership</t>
  </si>
  <si>
    <t>Providing general advice to the ICANN Senior Leadership.</t>
  </si>
  <si>
    <t>FY16 - Stakeholder Services (Legal Support)</t>
  </si>
  <si>
    <t>Provide legal advice and support to the Communications, New gTLDs, Policy, Registrar, Registry, and Security Teams.</t>
  </si>
  <si>
    <t>FY16 - Global Stakeholder Engagement (Legal Support)</t>
  </si>
  <si>
    <t>Provide legal advice and support to the Global Stakeholder Engagement team.</t>
  </si>
  <si>
    <t>FY16 - Strategy (Legal Support)</t>
  </si>
  <si>
    <t>Provide legal advice and support to Strategic Initiatives Department</t>
  </si>
  <si>
    <t>FY16 ATRT2 Recommendation 9 Implementation</t>
  </si>
  <si>
    <t>FY16 - Contractual Services</t>
  </si>
  <si>
    <t>Overall enterprise wide support for contracting matters: Contract Administration, Contract Support for the Organization, Renewal of Registry Agreement, Review of RAA Applications and related issues, etc.</t>
  </si>
  <si>
    <t>FY16 - Internal Services (Legal Support)</t>
  </si>
  <si>
    <t>Successful management of all legal aspects of internal facing work including finance, HR, security, etc.</t>
  </si>
  <si>
    <t>FY16 - Litigation Management</t>
  </si>
  <si>
    <t>Monitor and Manage ICANN Litigation matters and issues.</t>
  </si>
  <si>
    <t>FY16 - Legal Administrative Support</t>
  </si>
  <si>
    <t>Provide administrative support to ICANN General Counsels Office and Legal Department: Staffing, Budget and Invoicing, Administrative Support.</t>
  </si>
  <si>
    <t>FY16 - Board (Legal Support)</t>
  </si>
  <si>
    <t>Provision of  Legal dept staff support to the Board and all of its Committees, as well as support as needed to the Board Support Group.</t>
  </si>
  <si>
    <t>FY16 - Secretary Functions</t>
  </si>
  <si>
    <t>Performing Secretary's duties, including but not limited to those related to Secretary's Notices, Board and Committee meetings, Annual General Meetings, corporate records, and implementation of decisions made by the Board of Directors and its Committees, as appropriate.</t>
  </si>
  <si>
    <t>2015-2016 NomCom Operation Selection Process</t>
  </si>
  <si>
    <t>Support the work of NomCom 2015 with selection and announcement of NCAs for Board, ALAC, GNSO and ccNSO Council through early September 2015 and prepare for close out of 2015 NomCom at conclusion of 2015 NomCom term on October 22 2015.
- Support the work of the 2016 NomCom with selection of NCAs for Board, ALAC, GNSO and ccNSO Council through 30 June 2016</t>
  </si>
  <si>
    <t>FY16 - Board Travel and Expense Report Processing Administrative Support for All ICANN and Non-ICANN Events</t>
  </si>
  <si>
    <t>Coordination of all Board travel costs both domestic and international (ICANN Meetings,Board Workshops and Non-ICANN Events) - including airfare, lodging, meals and incidentals.</t>
  </si>
  <si>
    <t>FY16 - Board Member Support and Board Process Development</t>
  </si>
  <si>
    <t>Support activities for the Board including but not limited to Board Training activities, Board Master calendar, Board tools upgrades and purchase</t>
  </si>
  <si>
    <t>FY16 - Board Meeting and Board Workshop Coordination and Substantive Support - (Combination of 21902, 21900&amp; 21551) Not to include travel support</t>
  </si>
  <si>
    <t>Coordination and execution - FY15 Board Workshop, Board Regular and Telephonic meetings</t>
  </si>
  <si>
    <t>FY16 - Board Committees Administrative Support and Document Management</t>
  </si>
  <si>
    <t>Administrative support and document management of all Board Committees</t>
  </si>
  <si>
    <t>FY16 - Board New gTLD Program Commitee</t>
  </si>
  <si>
    <t>Manage the administration &amp; content for all NGPC meetings</t>
  </si>
  <si>
    <t>FY16 - Develop Internal Board Content Cross Functional Working Group</t>
  </si>
  <si>
    <t>Working group established to create processes for content production for Board Meetings and Workshops</t>
  </si>
  <si>
    <t>FY16 Board Support Ongoing Administrative and Department Operations Processes</t>
  </si>
  <si>
    <t>Ongoing day to day Board Support Administrative and Operation Processes, include but not limited to: Board Support Staff Training, Board Administrative Support, Cross Functional Administrative Support (Legal Dept)</t>
  </si>
  <si>
    <t>SSR Review Implementation Coordination</t>
  </si>
  <si>
    <t>Oversee and provide strategic direction on the cross-functional activities related to SSR Review Team Recommendations.</t>
  </si>
  <si>
    <t>TEG Activities that Relate to SSR Review Implementation</t>
  </si>
  <si>
    <t>Support TEG activities that intersect Strategic Initiative Department initiatives, including AoC SSR Review implementation projects and evolving the multistakeholder model.</t>
  </si>
  <si>
    <t>SSR Recommendation Implementation</t>
  </si>
  <si>
    <t>FY16 - Ombudsman (Legal Support)</t>
  </si>
  <si>
    <t>Support Ombudsman as requested to assist with interactions with Board, staff and community</t>
  </si>
  <si>
    <t>FY16 - Accountability Mechanisms (Legal Support)</t>
  </si>
  <si>
    <t>Manage, maintain and implement any changes suggested by Bylaws mandated accountability mechanisms.</t>
  </si>
  <si>
    <t>Ombudsman Office On-going project</t>
  </si>
  <si>
    <t>Ombudsman Office On-going operations</t>
  </si>
  <si>
    <t>FY16 - Institutionalize Organizational Ethics Practices</t>
  </si>
  <si>
    <t>Develop ethics policy, taking into consideration external best practices and recommendations from expert group review.</t>
  </si>
  <si>
    <t>Track 2 - Strengthen ICANN Governance and Accountability</t>
  </si>
  <si>
    <t>Enhancing ICANN Accountability &amp; Governance including :
1. Facilitate and support process on strengthening ICANN Governance &amp; Accountability; 
2. Manage substantive issues on accountability in relation to the IANA transition USG; 
3. Adopt and implement report and recommendations out of the process; and
4. As relevant, adopt timeline and mechanisms to address accountability recommendations not related to the IANA transition</t>
  </si>
  <si>
    <t>Track 1 - Transition of U.S. Government Stewardship of IANA functions at ICANN</t>
  </si>
  <si>
    <t xml:space="preserve">NTIA Stewardship Transition Track of the IANA Transition including :
1. Facilitate and support process for the NTIA IANA Stewardship Transition
2. Ensure link to Strengthening ICANN Accountability process as relevant to the 
transition
3. Track dialogues among affected and other parties, including input to the ICG:
4. Ensure proposal preparations consistent to meeting criteria set forth by NTIA
5. Adoption of proposal, formalize conclusion of the IANA contract
</t>
  </si>
  <si>
    <t>IANA Transition - General Cost Tracking</t>
  </si>
  <si>
    <t>Track 4 - Document strengthened relationship with policy and advisory bodies</t>
  </si>
  <si>
    <t xml:space="preserve">Document strengthened relationship with policy and advisory bodies including:
1. Strengthen MoU/develop mutual commitments documentation with IETF Administrative Oversight Committee (IAOC) / Internet Architecture Board IAB
2. Strengthen MoU/develop mutual commitments documentation with with Number Resources Organization (NRO) for Address Supporting Organization (ASO)
3. Develop mutual commitments documentation with the ccNSO
4. Revise/strengthen documentation with individual ccTLD managers to include mutual commitments and reflect post-transition relationship
5. Identify terms for inclusion in gTLD Registry Agreements allowing for continued recognition of ICANN’s role in the event of post-transition change
</t>
  </si>
  <si>
    <t>Track 3 - Maintain Security and Stability of Implementation of Root Zone Updates</t>
  </si>
  <si>
    <t xml:space="preserve">Maintain Security and Stability of Implementation of Root Zone Updates including:
1. Establish Root Zone Maintainer (RZM) agreement
2. Strengthen Root Server System Relationships
3. Ensure Root Zone updates remain stable and secure
</t>
  </si>
  <si>
    <t>Assessment of Proposed Metrics for CCC Review</t>
  </si>
  <si>
    <t>Coordinate w/cross-functional team regarding assessment of feasibility and utility of each of the proposed metrics; Develop and implement data gathering plan; Gather data/metrics.</t>
  </si>
  <si>
    <t>Board Guidance for GNSO Review</t>
  </si>
  <si>
    <t>Provide guidance and support to the Structural Improvements Committee and the Board in connection with the GNSO Review started in 2014.</t>
  </si>
  <si>
    <t>SSAC Review</t>
  </si>
  <si>
    <t>Plan and conduct SSAC review mandated by ICANN Bylaws; provide guidance and support to the Structural Improvements Committee and the Board on all aspects of planning and conducting the review.</t>
  </si>
  <si>
    <t>AoC Review: SSR2</t>
  </si>
  <si>
    <t>Prepare for the upcoming work for the second SSR Review Team as mandated by the Affirmation of Commitments by facilitating the activities and interactions between the community and review team members once the review has commenced; facilitate development of recommendations to be submitted to the Board.</t>
  </si>
  <si>
    <t>AoC Review: WHOIS2</t>
  </si>
  <si>
    <t>Prepare for the upcoming work for the second WHOIS Review Team as mandated by the Affirmation of Commitments by facilitating the activities and interactions between the community and review team members once the review has commenced.</t>
  </si>
  <si>
    <t>Structural Reviews: RSSAC</t>
  </si>
  <si>
    <t>Plan and conduct RSSAC review mandated by ICANN Bylaws; provide guidance and support to the Structural Improvements Committee and the Board on all aspects of planning and conducting the review.</t>
  </si>
  <si>
    <t>AoC Review: Consumer Choice, Competition and Trust</t>
  </si>
  <si>
    <t>Prepare for the upcoming work for the CCT Review Team as mandated by the Affirmation of Commitments by facilitating the activities and interactions between the community and review team members once the review has commenced.</t>
  </si>
  <si>
    <t>Structural Reviews: At Large</t>
  </si>
  <si>
    <t>Plan and conduct At Large review mandated by ICANN Bylaws; provide guidance and support to the Structural Improvements Committee and the Board on all aspects of planning and conducting the review.</t>
  </si>
  <si>
    <t>Structural Reviews: NomCom</t>
  </si>
  <si>
    <t>Plan and conduct NomCom review mandated by ICANN Bylaws; provide guidance and support to the Structural Improvements Committee and the Board on all aspects of planning and conducting the review.</t>
  </si>
  <si>
    <t>Guidance and Support for SIC</t>
  </si>
  <si>
    <t>Guidance and support for activities of the Structural Improvements Committee of the Board.</t>
  </si>
  <si>
    <t>AoC and Organizational Reviews Project</t>
  </si>
  <si>
    <t>FY16 Public Interest Discussion Groups</t>
  </si>
  <si>
    <t xml:space="preserve">Engagement with community of definitions of public interest through discussion groups. </t>
  </si>
  <si>
    <t>FY16 Local Content Development</t>
  </si>
  <si>
    <t xml:space="preserve">Project to identify major gaps in local content creation and explore providing collaboration and coordination assistance to existing efforts and initiatives that encourage local content creation. Develop and disseminate toolkits for local content creation. </t>
  </si>
  <si>
    <t>FY16 Internships</t>
  </si>
  <si>
    <t>Explore establishing framework for international internship program to serve broader international engagement goals under DPRD</t>
  </si>
  <si>
    <t>FY16 Internet and Diplomacy Summer Institute</t>
  </si>
  <si>
    <t>Project to educate state department officials (or relevant posts in other countries), those running international organizations, and decision-makers about the growing field of Internet governance and its political and economic relevance in the hope that they leave the Summer Institute with a deeper understanding of the complexity of IG issues, and a firm base of understanding related to Public Diplomacy.</t>
  </si>
  <si>
    <t>FY16 Strengthen Development Projects</t>
  </si>
  <si>
    <t xml:space="preserve">Build on the recommendations of the Strategy Panel on the Public Responsibility Framework to continue to streamline and formalize ICANN's approach to development and public responsibility programing through the DPRD </t>
  </si>
  <si>
    <t>FY16 DPRD Administration</t>
  </si>
  <si>
    <t>Tracking of DPRD Administrative costs</t>
  </si>
  <si>
    <t>FY16 Ongoing Collaborations</t>
  </si>
  <si>
    <t>As per recommendations of the report from the Strategy Panel on the Public Responsibility Framework, formalize collaboration programing through DPRD. -Energize a global movement towards a collaborative, distributed Internet governance ecosystem based on the NETmundial Principles of São Paulo
-Help strengthen the capacity of the multistakeholder Internet governance ecosystem in responding effectively in an open, on-demand manner to concrete challenges identified by the community
-Actively work to strengthen the Internet Governance Forum and extend its valuable work at the global, regional, national, and local levels
-Ensure the broadest possible multistakeholder inclusion in all activities</t>
  </si>
  <si>
    <t>FY16 Online Learning Platform</t>
  </si>
  <si>
    <t>ICANN Learn, also known as the Online Learning Platform, is a popular way for new and current members of the ICANN community to better understand how the Internet, ICANN, and other related entities work together to form a reliable and open Internet.</t>
  </si>
  <si>
    <t>FY16 Development of Educational Materials</t>
  </si>
  <si>
    <t>Involves the creation of marketing materials both online and in print.</t>
  </si>
  <si>
    <t>FY16 Support University Outreach</t>
  </si>
  <si>
    <t>Designed to help encourage better understanding at the university level. Members of the ICANN staff and community are brought to organized events at educational organizations to discuss key ICANN-related topics.</t>
  </si>
  <si>
    <t>FY16 Ongoing Fellowship Program</t>
  </si>
  <si>
    <t>On-going Fellowship Program</t>
  </si>
  <si>
    <t>FY16 Next Generation Engagement</t>
  </si>
  <si>
    <t>Designed to help encourage and promote members of the 'next generation' of Internet users. Applications are required and members are given a customized experience at each ICANN meeting.</t>
  </si>
  <si>
    <t>FY16 Remote Participation Projects</t>
  </si>
  <si>
    <t xml:space="preserve">As identified by the Strategy Panel on the Public Responsibility Framework, accessibility project to broaden and support global community through remote participation. </t>
  </si>
  <si>
    <t>FY16 Newcomer Program</t>
  </si>
  <si>
    <t>Provides a starting point for Newcomers to understand what ICANN is and where it fits in the Internet Governance ecosystem through focused sessions at each ICANN meeting and support provided at the ICANN Information Booth, managed by alumni of the Fellowship Program.  Ongoing access to information all year is provided via the Newcomer webpage and email at engagement@icann.org.
The program also supports training on the necessary tools to participate and engage in ICANN remotely for both Staff and Community.
Goal is for Newcomers to feel well informed and willing to lend their expertise and voice to the ICANN Community.</t>
  </si>
  <si>
    <t>Allocation of direct and shared costs to the New gTLD Program.</t>
  </si>
  <si>
    <t>Allowance for the inability to collect on doubtful accounts receivables/ estimate for the decline the value of aging physical assets.</t>
  </si>
  <si>
    <t>Provision for an unforeseen event or circumstance.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</si>
</sst>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_);_(* \(#,##0.0\);_(* &quot;-&quot;??_);_(@_)"/>
    <numFmt numFmtId="165" formatCode="#,##0.0,,;\(#,##0.0,,\)"/>
    <numFmt numFmtId="166" formatCode="#,##0.0_);\(#,##0.0\)"/>
    <numFmt numFmtId="167" formatCode="#,##0.00000000_);\(#,##0.00000000\)"/>
    <numFmt numFmtId="168" formatCode="_(* #,##0_);_(* \(#,##0\);_(* &quot;-&quot;??_);_(@_)"/>
    <numFmt numFmtId="169" formatCode="#,##0.000,,;\(#,##0.000,,\)"/>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indexed="8"/>
      <name val="Calibri"/>
      <family val="2"/>
      <scheme val="minor"/>
    </font>
    <font>
      <b/>
      <sz val="14"/>
      <color indexed="8"/>
      <name val="Calibri"/>
      <family val="2"/>
      <scheme val="minor"/>
    </font>
    <font>
      <b/>
      <sz val="14"/>
      <name val="Calibri"/>
      <family val="2"/>
      <scheme val="minor"/>
    </font>
    <font>
      <b/>
      <i/>
      <sz val="11"/>
      <color theme="1"/>
      <name val="Calibri"/>
      <family val="2"/>
      <scheme val="minor"/>
    </font>
    <font>
      <b/>
      <i/>
      <sz val="11"/>
      <name val="Calibri"/>
      <family val="2"/>
      <scheme val="minor"/>
    </font>
    <font>
      <sz val="11"/>
      <color theme="4" tint="0.79998168889431442"/>
      <name val="Calibri"/>
      <family val="2"/>
      <scheme val="minor"/>
    </font>
    <font>
      <sz val="11"/>
      <name val="Calibri"/>
      <family val="2"/>
      <scheme val="minor"/>
    </font>
    <font>
      <sz val="11"/>
      <color theme="8" tint="0.79998168889431442"/>
      <name val="Calibri"/>
      <family val="2"/>
      <scheme val="minor"/>
    </font>
    <font>
      <sz val="11"/>
      <color theme="5" tint="0.79998168889431442"/>
      <name val="Calibri"/>
      <family val="2"/>
      <scheme val="minor"/>
    </font>
    <font>
      <sz val="11"/>
      <color theme="9" tint="0.79998168889431442"/>
      <name val="Calibri"/>
      <family val="2"/>
      <scheme val="minor"/>
    </font>
    <font>
      <b/>
      <sz val="11"/>
      <name val="Calibri"/>
      <family val="2"/>
      <scheme val="minor"/>
    </font>
    <font>
      <sz val="11"/>
      <color theme="7" tint="0.39997558519241921"/>
      <name val="Calibri"/>
      <family val="2"/>
      <scheme val="minor"/>
    </font>
    <font>
      <sz val="11"/>
      <color theme="7" tint="0.79998168889431442"/>
      <name val="Calibri"/>
      <family val="2"/>
      <scheme val="minor"/>
    </font>
    <font>
      <sz val="11"/>
      <color theme="7" tint="0.59999389629810485"/>
      <name val="Calibri"/>
      <family val="2"/>
      <scheme val="minor"/>
    </font>
    <font>
      <sz val="11"/>
      <color theme="2"/>
      <name val="Calibri"/>
      <family val="2"/>
      <scheme val="minor"/>
    </font>
    <font>
      <sz val="11"/>
      <color theme="2" tint="-9.9978637043366805E-2"/>
      <name val="Calibri"/>
      <family val="2"/>
      <scheme val="minor"/>
    </font>
    <font>
      <sz val="11"/>
      <color theme="0" tint="-0.14999847407452621"/>
      <name val="Calibri"/>
      <family val="2"/>
      <scheme val="minor"/>
    </font>
    <font>
      <sz val="11"/>
      <color theme="0" tint="-4.9989318521683403E-2"/>
      <name val="Calibri"/>
      <family val="2"/>
      <scheme val="minor"/>
    </font>
    <font>
      <i/>
      <sz val="11"/>
      <color theme="1"/>
      <name val="Calibri"/>
      <family val="2"/>
      <scheme val="minor"/>
    </font>
    <font>
      <b/>
      <sz val="11"/>
      <color indexed="8"/>
      <name val="Calibri"/>
      <family val="2"/>
      <scheme val="minor"/>
    </font>
    <font>
      <b/>
      <sz val="11"/>
      <color rgb="FF000000"/>
      <name val="Calibri"/>
      <family val="2"/>
      <scheme val="minor"/>
    </font>
  </fonts>
  <fills count="3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59999389629810485"/>
        <bgColor indexed="64"/>
      </patternFill>
    </fill>
    <fill>
      <patternFill patternType="solid">
        <fgColor theme="1"/>
        <bgColor indexed="64"/>
      </patternFill>
    </fill>
  </fills>
  <borders count="5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right style="thin">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medium">
        <color auto="1"/>
      </bottom>
      <diagonal/>
    </border>
    <border>
      <left/>
      <right style="medium">
        <color auto="1"/>
      </right>
      <top/>
      <bottom/>
      <diagonal/>
    </border>
    <border>
      <left/>
      <right style="thin">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s>
  <cellStyleXfs count="5">
    <xf numFmtId="0" fontId="0" fillId="0" borderId="0"/>
    <xf numFmtId="43" fontId="1"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cellStyleXfs>
  <cellXfs count="570">
    <xf numFmtId="0" fontId="0" fillId="0" borderId="0" xfId="0"/>
    <xf numFmtId="0" fontId="6" fillId="2" borderId="0" xfId="0" applyFont="1" applyFill="1" applyAlignment="1">
      <alignment vertical="center"/>
    </xf>
    <xf numFmtId="0" fontId="4" fillId="2" borderId="0" xfId="0" applyFont="1" applyFill="1" applyBorder="1" applyAlignment="1">
      <alignment horizontal="left" vertical="center" wrapText="1"/>
    </xf>
    <xf numFmtId="0" fontId="0" fillId="2" borderId="0" xfId="0" applyFill="1" applyBorder="1" applyAlignment="1">
      <alignment horizontal="center" vertical="top"/>
    </xf>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vertical="center"/>
    </xf>
    <xf numFmtId="0" fontId="8" fillId="3" borderId="1"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2" xfId="2" applyFont="1" applyFill="1" applyBorder="1" applyAlignment="1">
      <alignment horizontal="left" vertical="center" wrapText="1"/>
    </xf>
    <xf numFmtId="0" fontId="8" fillId="3" borderId="2" xfId="2" applyFont="1" applyFill="1" applyBorder="1" applyAlignment="1">
      <alignment horizontal="center" vertical="top" wrapText="1"/>
    </xf>
    <xf numFmtId="164" fontId="9" fillId="3" borderId="2" xfId="3" applyNumberFormat="1" applyFont="1" applyFill="1" applyBorder="1" applyAlignment="1">
      <alignment horizontal="center" vertical="top"/>
    </xf>
    <xf numFmtId="44" fontId="8" fillId="3" borderId="2" xfId="4" applyFont="1" applyFill="1" applyBorder="1" applyAlignment="1">
      <alignment horizontal="center" vertical="top"/>
    </xf>
    <xf numFmtId="44" fontId="8" fillId="3" borderId="2" xfId="4" applyFont="1" applyFill="1" applyBorder="1" applyAlignment="1">
      <alignment horizontal="center" vertical="top" wrapText="1"/>
    </xf>
    <xf numFmtId="44" fontId="8" fillId="3" borderId="3" xfId="4" applyFont="1" applyFill="1" applyBorder="1" applyAlignment="1">
      <alignment horizontal="center" vertical="top"/>
    </xf>
    <xf numFmtId="0" fontId="0" fillId="2" borderId="0" xfId="0" applyFill="1" applyAlignment="1">
      <alignment vertical="center" wrapText="1"/>
    </xf>
    <xf numFmtId="0" fontId="2" fillId="4" borderId="4" xfId="0" applyFont="1" applyFill="1" applyBorder="1" applyAlignment="1">
      <alignment horizontal="center" vertical="top" textRotation="90"/>
    </xf>
    <xf numFmtId="0" fontId="2" fillId="5" borderId="5" xfId="0" applyFont="1" applyFill="1" applyBorder="1" applyAlignment="1">
      <alignment horizontal="center" vertical="center" wrapText="1"/>
    </xf>
    <xf numFmtId="0" fontId="4" fillId="6" borderId="0" xfId="0" applyFont="1" applyFill="1" applyBorder="1" applyAlignment="1">
      <alignment horizontal="left" vertical="top" wrapText="1"/>
    </xf>
    <xf numFmtId="0" fontId="0" fillId="2" borderId="0" xfId="0" applyFill="1" applyBorder="1" applyAlignment="1">
      <alignment vertical="top" wrapText="1"/>
    </xf>
    <xf numFmtId="164" fontId="5" fillId="2" borderId="6" xfId="0" applyNumberFormat="1" applyFont="1" applyFill="1" applyBorder="1" applyAlignment="1">
      <alignment horizontal="center" vertical="top" wrapText="1"/>
    </xf>
    <xf numFmtId="165" fontId="0" fillId="2" borderId="6" xfId="4" applyNumberFormat="1" applyFont="1" applyFill="1" applyBorder="1" applyAlignment="1">
      <alignment horizontal="center" vertical="top"/>
    </xf>
    <xf numFmtId="165" fontId="0" fillId="2" borderId="7" xfId="4" applyNumberFormat="1" applyFont="1" applyFill="1" applyBorder="1" applyAlignment="1">
      <alignment horizontal="center" vertical="top"/>
    </xf>
    <xf numFmtId="0" fontId="2" fillId="4" borderId="8" xfId="0" applyFont="1" applyFill="1" applyBorder="1" applyAlignment="1">
      <alignment horizontal="center" vertical="top" textRotation="90"/>
    </xf>
    <xf numFmtId="0" fontId="2" fillId="5" borderId="0" xfId="0" applyFont="1" applyFill="1" applyBorder="1" applyAlignment="1">
      <alignment horizontal="center" vertical="center" wrapText="1"/>
    </xf>
    <xf numFmtId="0" fontId="4" fillId="6" borderId="0" xfId="0" applyFont="1" applyFill="1" applyBorder="1" applyAlignment="1">
      <alignment horizontal="left" vertical="center"/>
    </xf>
    <xf numFmtId="0" fontId="10" fillId="6" borderId="0" xfId="0" applyFont="1" applyFill="1" applyBorder="1" applyAlignment="1">
      <alignment horizontal="center" vertical="top"/>
    </xf>
    <xf numFmtId="0" fontId="10" fillId="6" borderId="0" xfId="0" applyFont="1" applyFill="1" applyBorder="1" applyAlignment="1">
      <alignment vertical="top" wrapText="1"/>
    </xf>
    <xf numFmtId="164" fontId="11" fillId="6" borderId="9" xfId="0" applyNumberFormat="1" applyFont="1" applyFill="1" applyBorder="1" applyAlignment="1">
      <alignment horizontal="center" vertical="top" wrapText="1"/>
    </xf>
    <xf numFmtId="165" fontId="10" fillId="6" borderId="9" xfId="4" applyNumberFormat="1" applyFont="1" applyFill="1" applyBorder="1" applyAlignment="1">
      <alignment horizontal="center" vertical="top"/>
    </xf>
    <xf numFmtId="165" fontId="10" fillId="6" borderId="10" xfId="4" applyNumberFormat="1" applyFont="1" applyFill="1" applyBorder="1" applyAlignment="1">
      <alignment horizontal="center" vertical="top"/>
    </xf>
    <xf numFmtId="0" fontId="4" fillId="6" borderId="0" xfId="0" applyFont="1" applyFill="1" applyBorder="1" applyAlignment="1">
      <alignment horizontal="left" vertical="top" wrapText="1"/>
    </xf>
    <xf numFmtId="164" fontId="5" fillId="2" borderId="9" xfId="0" applyNumberFormat="1" applyFont="1" applyFill="1" applyBorder="1" applyAlignment="1">
      <alignment horizontal="center" vertical="top" wrapText="1"/>
    </xf>
    <xf numFmtId="165" fontId="0" fillId="2" borderId="9" xfId="4" applyNumberFormat="1" applyFont="1" applyFill="1" applyBorder="1" applyAlignment="1">
      <alignment horizontal="center" vertical="top"/>
    </xf>
    <xf numFmtId="165" fontId="0" fillId="2" borderId="10" xfId="4" applyNumberFormat="1" applyFont="1" applyFill="1" applyBorder="1" applyAlignment="1">
      <alignment horizontal="center" vertical="top"/>
    </xf>
    <xf numFmtId="0" fontId="0" fillId="7" borderId="0" xfId="0" applyFill="1" applyBorder="1" applyAlignment="1">
      <alignment horizontal="center" vertical="top"/>
    </xf>
    <xf numFmtId="0" fontId="0" fillId="7" borderId="0" xfId="0" applyFill="1" applyBorder="1" applyAlignment="1">
      <alignment vertical="top" wrapText="1"/>
    </xf>
    <xf numFmtId="164" fontId="12" fillId="7" borderId="9" xfId="0" applyNumberFormat="1" applyFont="1" applyFill="1" applyBorder="1" applyAlignment="1">
      <alignment horizontal="center" vertical="top" wrapText="1"/>
    </xf>
    <xf numFmtId="165" fontId="0" fillId="7" borderId="9" xfId="4" applyNumberFormat="1" applyFont="1" applyFill="1" applyBorder="1" applyAlignment="1">
      <alignment horizontal="center" vertical="top"/>
    </xf>
    <xf numFmtId="165" fontId="0" fillId="7" borderId="10" xfId="4" applyNumberFormat="1" applyFont="1" applyFill="1" applyBorder="1" applyAlignment="1">
      <alignment horizontal="center" vertical="top"/>
    </xf>
    <xf numFmtId="164" fontId="13" fillId="2" borderId="9" xfId="0" applyNumberFormat="1" applyFont="1" applyFill="1" applyBorder="1" applyAlignment="1">
      <alignment horizontal="center" vertical="top" wrapText="1"/>
    </xf>
    <xf numFmtId="164" fontId="13" fillId="7" borderId="9" xfId="0" applyNumberFormat="1" applyFont="1" applyFill="1" applyBorder="1" applyAlignment="1">
      <alignment horizontal="center" vertical="top" wrapText="1"/>
    </xf>
    <xf numFmtId="0" fontId="2" fillId="5" borderId="11" xfId="0" applyFont="1" applyFill="1" applyBorder="1" applyAlignment="1">
      <alignment vertical="center"/>
    </xf>
    <xf numFmtId="0" fontId="4" fillId="5" borderId="11" xfId="0" applyFont="1" applyFill="1" applyBorder="1" applyAlignment="1">
      <alignment horizontal="left" vertical="center"/>
    </xf>
    <xf numFmtId="0" fontId="0" fillId="5" borderId="11" xfId="0" applyFill="1" applyBorder="1" applyAlignment="1">
      <alignment horizontal="center" vertical="top"/>
    </xf>
    <xf numFmtId="0" fontId="0" fillId="5" borderId="11" xfId="0" applyFill="1" applyBorder="1" applyAlignment="1">
      <alignment vertical="top" wrapText="1"/>
    </xf>
    <xf numFmtId="164" fontId="2" fillId="5" borderId="12" xfId="0" applyNumberFormat="1" applyFont="1" applyFill="1" applyBorder="1" applyAlignment="1">
      <alignment horizontal="center" vertical="top" wrapText="1"/>
    </xf>
    <xf numFmtId="165" fontId="2" fillId="5" borderId="12" xfId="4" applyNumberFormat="1" applyFont="1" applyFill="1" applyBorder="1" applyAlignment="1">
      <alignment horizontal="center" vertical="top"/>
    </xf>
    <xf numFmtId="165" fontId="2" fillId="5" borderId="13" xfId="4" applyNumberFormat="1" applyFont="1" applyFill="1" applyBorder="1" applyAlignment="1">
      <alignment horizontal="center" vertical="top"/>
    </xf>
    <xf numFmtId="0" fontId="4" fillId="6" borderId="5" xfId="0" applyFont="1" applyFill="1" applyBorder="1" applyAlignment="1">
      <alignment horizontal="left" vertical="top" wrapText="1"/>
    </xf>
    <xf numFmtId="164" fontId="14" fillId="7" borderId="9" xfId="0" applyNumberFormat="1" applyFont="1" applyFill="1" applyBorder="1" applyAlignment="1">
      <alignment horizontal="center" vertical="top" wrapText="1"/>
    </xf>
    <xf numFmtId="166" fontId="0" fillId="2" borderId="0" xfId="0" applyNumberFormat="1" applyFill="1" applyAlignment="1">
      <alignment vertical="center"/>
    </xf>
    <xf numFmtId="0" fontId="2" fillId="5" borderId="0" xfId="0" applyFont="1" applyFill="1" applyBorder="1" applyAlignment="1">
      <alignment vertical="center"/>
    </xf>
    <xf numFmtId="0" fontId="2" fillId="5" borderId="0" xfId="0" applyFont="1" applyFill="1" applyBorder="1" applyAlignment="1">
      <alignment horizontal="left" vertical="center" wrapText="1"/>
    </xf>
    <xf numFmtId="0" fontId="2" fillId="5" borderId="0" xfId="0" applyFont="1" applyFill="1" applyBorder="1" applyAlignment="1">
      <alignment horizontal="center" vertical="top"/>
    </xf>
    <xf numFmtId="0" fontId="2" fillId="5" borderId="0" xfId="0" applyFont="1" applyFill="1" applyBorder="1" applyAlignment="1">
      <alignment vertical="top" wrapText="1"/>
    </xf>
    <xf numFmtId="164" fontId="2" fillId="5" borderId="14" xfId="0" applyNumberFormat="1" applyFont="1" applyFill="1" applyBorder="1" applyAlignment="1">
      <alignment horizontal="center" vertical="top" wrapText="1"/>
    </xf>
    <xf numFmtId="165" fontId="2" fillId="5" borderId="14" xfId="4" applyNumberFormat="1" applyFont="1" applyFill="1" applyBorder="1" applyAlignment="1">
      <alignment horizontal="center" vertical="top"/>
    </xf>
    <xf numFmtId="165" fontId="2" fillId="5" borderId="15" xfId="4" applyNumberFormat="1" applyFont="1" applyFill="1" applyBorder="1" applyAlignment="1">
      <alignment horizontal="center" vertical="top"/>
    </xf>
    <xf numFmtId="0" fontId="2" fillId="4" borderId="16" xfId="0" applyFont="1" applyFill="1" applyBorder="1" applyAlignment="1">
      <alignment vertical="center"/>
    </xf>
    <xf numFmtId="0" fontId="2" fillId="4" borderId="11" xfId="0" applyFont="1" applyFill="1" applyBorder="1" applyAlignment="1">
      <alignment vertical="center"/>
    </xf>
    <xf numFmtId="0" fontId="2" fillId="4" borderId="11" xfId="0" applyFont="1" applyFill="1" applyBorder="1" applyAlignment="1">
      <alignment horizontal="left" vertical="center" wrapText="1"/>
    </xf>
    <xf numFmtId="0" fontId="2" fillId="4" borderId="11" xfId="0" applyFont="1" applyFill="1" applyBorder="1" applyAlignment="1">
      <alignment horizontal="center" vertical="top"/>
    </xf>
    <xf numFmtId="0" fontId="2" fillId="4" borderId="11" xfId="0" applyFont="1" applyFill="1" applyBorder="1" applyAlignment="1">
      <alignment vertical="top" wrapText="1"/>
    </xf>
    <xf numFmtId="164" fontId="2" fillId="4" borderId="12" xfId="0" applyNumberFormat="1" applyFont="1" applyFill="1" applyBorder="1" applyAlignment="1">
      <alignment horizontal="center" vertical="top" wrapText="1"/>
    </xf>
    <xf numFmtId="165" fontId="2" fillId="4" borderId="12" xfId="4" applyNumberFormat="1" applyFont="1" applyFill="1" applyBorder="1" applyAlignment="1">
      <alignment horizontal="center" vertical="top"/>
    </xf>
    <xf numFmtId="165" fontId="2" fillId="4" borderId="13" xfId="4" applyNumberFormat="1" applyFont="1" applyFill="1" applyBorder="1" applyAlignment="1">
      <alignment horizontal="center" vertical="top"/>
    </xf>
    <xf numFmtId="0" fontId="2" fillId="8" borderId="4" xfId="0" applyFont="1" applyFill="1" applyBorder="1" applyAlignment="1">
      <alignment horizontal="center" vertical="center" textRotation="90"/>
    </xf>
    <xf numFmtId="0" fontId="2" fillId="9" borderId="5" xfId="0" applyFont="1" applyFill="1" applyBorder="1" applyAlignment="1">
      <alignment horizontal="center" vertical="center" wrapText="1"/>
    </xf>
    <xf numFmtId="0" fontId="4" fillId="10" borderId="5" xfId="0" applyFont="1" applyFill="1" applyBorder="1" applyAlignment="1">
      <alignment horizontal="left" vertical="top" wrapText="1"/>
    </xf>
    <xf numFmtId="0" fontId="0" fillId="11" borderId="5" xfId="0" applyFill="1" applyBorder="1" applyAlignment="1">
      <alignment horizontal="center" vertical="top"/>
    </xf>
    <xf numFmtId="0" fontId="0" fillId="11" borderId="5" xfId="0" applyFill="1" applyBorder="1" applyAlignment="1">
      <alignment vertical="top" wrapText="1"/>
    </xf>
    <xf numFmtId="164" fontId="15" fillId="11" borderId="6" xfId="0" applyNumberFormat="1" applyFont="1" applyFill="1" applyBorder="1" applyAlignment="1">
      <alignment horizontal="center" vertical="top" wrapText="1"/>
    </xf>
    <xf numFmtId="165" fontId="0" fillId="11" borderId="6" xfId="4" applyNumberFormat="1" applyFont="1" applyFill="1" applyBorder="1" applyAlignment="1">
      <alignment horizontal="center" vertical="top"/>
    </xf>
    <xf numFmtId="165" fontId="0" fillId="11" borderId="7" xfId="4" applyNumberFormat="1" applyFont="1" applyFill="1" applyBorder="1" applyAlignment="1">
      <alignment horizontal="center" vertical="top"/>
    </xf>
    <xf numFmtId="0" fontId="2" fillId="8" borderId="8" xfId="0" applyFont="1" applyFill="1" applyBorder="1" applyAlignment="1">
      <alignment horizontal="center" vertical="center" textRotation="90"/>
    </xf>
    <xf numFmtId="0" fontId="2" fillId="9" borderId="0" xfId="0" applyFont="1" applyFill="1" applyBorder="1" applyAlignment="1">
      <alignment horizontal="center" vertical="center" wrapText="1"/>
    </xf>
    <xf numFmtId="0" fontId="4" fillId="10" borderId="0" xfId="0" applyFont="1" applyFill="1" applyBorder="1" applyAlignment="1">
      <alignment horizontal="left" vertical="top" wrapText="1"/>
    </xf>
    <xf numFmtId="0" fontId="0" fillId="11" borderId="0" xfId="0" applyFill="1" applyBorder="1" applyAlignment="1">
      <alignment horizontal="center" vertical="top"/>
    </xf>
    <xf numFmtId="0" fontId="0" fillId="11" borderId="0" xfId="0" applyFill="1" applyBorder="1" applyAlignment="1">
      <alignment vertical="top" wrapText="1"/>
    </xf>
    <xf numFmtId="164" fontId="15" fillId="11" borderId="9" xfId="0" applyNumberFormat="1" applyFont="1" applyFill="1" applyBorder="1" applyAlignment="1">
      <alignment horizontal="center" vertical="top" wrapText="1"/>
    </xf>
    <xf numFmtId="165" fontId="0" fillId="11" borderId="9" xfId="4" applyNumberFormat="1" applyFont="1" applyFill="1" applyBorder="1" applyAlignment="1">
      <alignment horizontal="center" vertical="top"/>
    </xf>
    <xf numFmtId="165" fontId="0" fillId="11" borderId="10" xfId="4" applyNumberFormat="1" applyFont="1" applyFill="1" applyBorder="1" applyAlignment="1">
      <alignment horizontal="center" vertical="top"/>
    </xf>
    <xf numFmtId="0" fontId="4" fillId="10" borderId="0" xfId="0" applyFont="1" applyFill="1" applyBorder="1" applyAlignment="1">
      <alignment horizontal="left" vertical="center"/>
    </xf>
    <xf numFmtId="0" fontId="10" fillId="10" borderId="0" xfId="0" applyFont="1" applyFill="1" applyBorder="1" applyAlignment="1">
      <alignment horizontal="center" vertical="top"/>
    </xf>
    <xf numFmtId="0" fontId="10" fillId="10" borderId="0" xfId="0" applyFont="1" applyFill="1" applyBorder="1" applyAlignment="1">
      <alignment vertical="top" wrapText="1"/>
    </xf>
    <xf numFmtId="164" fontId="11" fillId="10" borderId="9" xfId="0" applyNumberFormat="1" applyFont="1" applyFill="1" applyBorder="1" applyAlignment="1">
      <alignment horizontal="center" vertical="top" wrapText="1"/>
    </xf>
    <xf numFmtId="165" fontId="10" fillId="10" borderId="9" xfId="4" applyNumberFormat="1" applyFont="1" applyFill="1" applyBorder="1" applyAlignment="1">
      <alignment horizontal="center" vertical="top"/>
    </xf>
    <xf numFmtId="165" fontId="10" fillId="10" borderId="10" xfId="4" applyNumberFormat="1" applyFont="1" applyFill="1" applyBorder="1" applyAlignment="1">
      <alignment horizontal="center" vertical="top"/>
    </xf>
    <xf numFmtId="0" fontId="4" fillId="10" borderId="0" xfId="0" applyFont="1" applyFill="1" applyBorder="1" applyAlignment="1">
      <alignment horizontal="left" vertical="center" wrapText="1"/>
    </xf>
    <xf numFmtId="0" fontId="4" fillId="10" borderId="0" xfId="0" applyFont="1" applyFill="1" applyBorder="1" applyAlignment="1">
      <alignment horizontal="left" vertical="top" wrapText="1"/>
    </xf>
    <xf numFmtId="0" fontId="2" fillId="9" borderId="11" xfId="0" applyFont="1" applyFill="1" applyBorder="1" applyAlignment="1">
      <alignment vertical="center"/>
    </xf>
    <xf numFmtId="0" fontId="2" fillId="9" borderId="11" xfId="0" applyFont="1" applyFill="1" applyBorder="1" applyAlignment="1">
      <alignment horizontal="left" vertical="center" wrapText="1"/>
    </xf>
    <xf numFmtId="0" fontId="5" fillId="9" borderId="11" xfId="0" applyFont="1" applyFill="1" applyBorder="1" applyAlignment="1">
      <alignment horizontal="center" vertical="top"/>
    </xf>
    <xf numFmtId="0" fontId="5" fillId="9" borderId="11" xfId="0" applyFont="1" applyFill="1" applyBorder="1" applyAlignment="1">
      <alignment vertical="top" wrapText="1"/>
    </xf>
    <xf numFmtId="164" fontId="5" fillId="9" borderId="12" xfId="0" applyNumberFormat="1" applyFont="1" applyFill="1" applyBorder="1" applyAlignment="1">
      <alignment horizontal="center" vertical="top" wrapText="1"/>
    </xf>
    <xf numFmtId="165" fontId="5" fillId="9" borderId="12" xfId="4" applyNumberFormat="1" applyFont="1" applyFill="1" applyBorder="1" applyAlignment="1">
      <alignment horizontal="center" vertical="top"/>
    </xf>
    <xf numFmtId="165" fontId="5" fillId="9" borderId="13" xfId="4" applyNumberFormat="1" applyFont="1" applyFill="1" applyBorder="1" applyAlignment="1">
      <alignment horizontal="center" vertical="top"/>
    </xf>
    <xf numFmtId="0" fontId="2" fillId="9" borderId="0" xfId="0" applyFont="1" applyFill="1" applyBorder="1" applyAlignment="1">
      <alignment horizontal="center" vertical="center" wrapText="1"/>
    </xf>
    <xf numFmtId="0" fontId="2" fillId="9" borderId="11" xfId="0" applyFont="1" applyFill="1" applyBorder="1" applyAlignment="1">
      <alignment horizontal="center" vertical="top"/>
    </xf>
    <xf numFmtId="0" fontId="2" fillId="9" borderId="11" xfId="0" applyFont="1" applyFill="1" applyBorder="1" applyAlignment="1">
      <alignment vertical="top" wrapText="1"/>
    </xf>
    <xf numFmtId="164" fontId="2" fillId="9" borderId="12" xfId="0" applyNumberFormat="1" applyFont="1" applyFill="1" applyBorder="1" applyAlignment="1">
      <alignment horizontal="center" vertical="top" wrapText="1"/>
    </xf>
    <xf numFmtId="165" fontId="2" fillId="9" borderId="12" xfId="4" applyNumberFormat="1" applyFont="1" applyFill="1" applyBorder="1" applyAlignment="1">
      <alignment horizontal="center" vertical="top"/>
    </xf>
    <xf numFmtId="165" fontId="2" fillId="9" borderId="13" xfId="4" applyNumberFormat="1" applyFont="1" applyFill="1" applyBorder="1" applyAlignment="1">
      <alignment horizontal="center" vertical="top"/>
    </xf>
    <xf numFmtId="0" fontId="2" fillId="9" borderId="0" xfId="0" applyFont="1" applyFill="1" applyBorder="1" applyAlignment="1">
      <alignment vertical="center"/>
    </xf>
    <xf numFmtId="164" fontId="13" fillId="11" borderId="9" xfId="0" applyNumberFormat="1" applyFont="1" applyFill="1" applyBorder="1" applyAlignment="1">
      <alignment horizontal="center" vertical="top" wrapText="1"/>
    </xf>
    <xf numFmtId="0" fontId="2" fillId="9" borderId="0" xfId="0" applyFont="1" applyFill="1" applyBorder="1" applyAlignment="1">
      <alignment horizontal="left" vertical="center" wrapText="1"/>
    </xf>
    <xf numFmtId="0" fontId="2" fillId="9" borderId="0" xfId="0" applyFont="1" applyFill="1" applyBorder="1" applyAlignment="1">
      <alignment horizontal="center" vertical="top"/>
    </xf>
    <xf numFmtId="0" fontId="2" fillId="9" borderId="0" xfId="0" applyFont="1" applyFill="1" applyBorder="1" applyAlignment="1">
      <alignment vertical="top" wrapText="1"/>
    </xf>
    <xf numFmtId="164" fontId="2" fillId="9" borderId="9" xfId="0" applyNumberFormat="1" applyFont="1" applyFill="1" applyBorder="1" applyAlignment="1">
      <alignment horizontal="center" vertical="top" wrapText="1"/>
    </xf>
    <xf numFmtId="165" fontId="2" fillId="9" borderId="9" xfId="4" applyNumberFormat="1" applyFont="1" applyFill="1" applyBorder="1" applyAlignment="1">
      <alignment horizontal="center" vertical="top"/>
    </xf>
    <xf numFmtId="165" fontId="2" fillId="9" borderId="10" xfId="4" applyNumberFormat="1" applyFont="1" applyFill="1" applyBorder="1" applyAlignment="1">
      <alignment horizontal="center" vertical="top"/>
    </xf>
    <xf numFmtId="167" fontId="0" fillId="2" borderId="0" xfId="0" applyNumberFormat="1" applyFill="1" applyAlignment="1">
      <alignment vertical="center"/>
    </xf>
    <xf numFmtId="0" fontId="2" fillId="8" borderId="16" xfId="0" applyFont="1" applyFill="1" applyBorder="1" applyAlignment="1">
      <alignment vertical="center"/>
    </xf>
    <xf numFmtId="0" fontId="2" fillId="8" borderId="11" xfId="0" applyFont="1" applyFill="1" applyBorder="1" applyAlignment="1">
      <alignment vertical="center"/>
    </xf>
    <xf numFmtId="0" fontId="2" fillId="8" borderId="11" xfId="0" applyFont="1" applyFill="1" applyBorder="1" applyAlignment="1">
      <alignment horizontal="left" vertical="center" wrapText="1"/>
    </xf>
    <xf numFmtId="0" fontId="2" fillId="8" borderId="11" xfId="0" applyFont="1" applyFill="1" applyBorder="1" applyAlignment="1">
      <alignment horizontal="center" vertical="top"/>
    </xf>
    <xf numFmtId="0" fontId="2" fillId="8" borderId="11" xfId="0" applyFont="1" applyFill="1" applyBorder="1" applyAlignment="1">
      <alignment vertical="top" wrapText="1"/>
    </xf>
    <xf numFmtId="164" fontId="2" fillId="8" borderId="12" xfId="0" applyNumberFormat="1" applyFont="1" applyFill="1" applyBorder="1" applyAlignment="1">
      <alignment horizontal="center" vertical="top" wrapText="1"/>
    </xf>
    <xf numFmtId="165" fontId="2" fillId="8" borderId="12" xfId="4" applyNumberFormat="1" applyFont="1" applyFill="1" applyBorder="1" applyAlignment="1">
      <alignment horizontal="center" vertical="top"/>
    </xf>
    <xf numFmtId="165" fontId="2" fillId="8" borderId="13" xfId="4" applyNumberFormat="1" applyFont="1" applyFill="1" applyBorder="1" applyAlignment="1">
      <alignment horizontal="center" vertical="top"/>
    </xf>
    <xf numFmtId="0" fontId="0" fillId="2" borderId="0" xfId="0" applyFill="1" applyBorder="1" applyAlignment="1">
      <alignment vertical="center"/>
    </xf>
    <xf numFmtId="0" fontId="2" fillId="12" borderId="4" xfId="0" applyFont="1" applyFill="1" applyBorder="1" applyAlignment="1">
      <alignment horizontal="center" vertical="center" textRotation="90" wrapText="1"/>
    </xf>
    <xf numFmtId="0" fontId="2" fillId="13" borderId="5" xfId="0" applyFont="1" applyFill="1" applyBorder="1" applyAlignment="1">
      <alignment horizontal="center" vertical="center" wrapText="1"/>
    </xf>
    <xf numFmtId="0" fontId="4" fillId="14" borderId="5" xfId="0" applyFont="1" applyFill="1" applyBorder="1" applyAlignment="1">
      <alignment horizontal="left" vertical="top" wrapText="1"/>
    </xf>
    <xf numFmtId="0" fontId="2" fillId="12" borderId="8" xfId="0" applyFont="1" applyFill="1" applyBorder="1" applyAlignment="1">
      <alignment horizontal="center" vertical="center" textRotation="90" wrapText="1"/>
    </xf>
    <xf numFmtId="0" fontId="2" fillId="13" borderId="0" xfId="0" applyFont="1" applyFill="1" applyBorder="1" applyAlignment="1">
      <alignment horizontal="center" vertical="center" wrapText="1"/>
    </xf>
    <xf numFmtId="0" fontId="4" fillId="14" borderId="0" xfId="0" applyFont="1" applyFill="1" applyBorder="1" applyAlignment="1">
      <alignment horizontal="left" vertical="top" wrapText="1"/>
    </xf>
    <xf numFmtId="0" fontId="0" fillId="15" borderId="0" xfId="0" applyFill="1" applyBorder="1" applyAlignment="1">
      <alignment horizontal="center" vertical="top"/>
    </xf>
    <xf numFmtId="0" fontId="0" fillId="15" borderId="0" xfId="0" applyFill="1" applyBorder="1" applyAlignment="1">
      <alignment vertical="top" wrapText="1"/>
    </xf>
    <xf numFmtId="164" fontId="16" fillId="15" borderId="9" xfId="0" applyNumberFormat="1" applyFont="1" applyFill="1" applyBorder="1" applyAlignment="1">
      <alignment horizontal="center" vertical="top" wrapText="1"/>
    </xf>
    <xf numFmtId="165" fontId="0" fillId="15" borderId="9" xfId="4" applyNumberFormat="1" applyFont="1" applyFill="1" applyBorder="1" applyAlignment="1">
      <alignment horizontal="center" vertical="top"/>
    </xf>
    <xf numFmtId="165" fontId="0" fillId="15" borderId="10" xfId="4" applyNumberFormat="1" applyFont="1" applyFill="1" applyBorder="1" applyAlignment="1">
      <alignment horizontal="center" vertical="top"/>
    </xf>
    <xf numFmtId="0" fontId="17" fillId="14" borderId="0" xfId="0" applyFont="1" applyFill="1" applyBorder="1" applyAlignment="1">
      <alignment horizontal="left" vertical="center"/>
    </xf>
    <xf numFmtId="0" fontId="11" fillId="14" borderId="0" xfId="0" applyFont="1" applyFill="1" applyBorder="1" applyAlignment="1">
      <alignment horizontal="center" vertical="top"/>
    </xf>
    <xf numFmtId="0" fontId="11" fillId="14" borderId="0" xfId="0" applyFont="1" applyFill="1" applyBorder="1" applyAlignment="1">
      <alignment vertical="top" wrapText="1"/>
    </xf>
    <xf numFmtId="164" fontId="11" fillId="14" borderId="9" xfId="0" applyNumberFormat="1" applyFont="1" applyFill="1" applyBorder="1" applyAlignment="1">
      <alignment horizontal="center" vertical="top" wrapText="1"/>
    </xf>
    <xf numFmtId="165" fontId="11" fillId="14" borderId="9" xfId="4" applyNumberFormat="1" applyFont="1" applyFill="1" applyBorder="1" applyAlignment="1">
      <alignment horizontal="center" vertical="top"/>
    </xf>
    <xf numFmtId="165" fontId="11" fillId="14" borderId="10" xfId="4" applyNumberFormat="1" applyFont="1" applyFill="1" applyBorder="1" applyAlignment="1">
      <alignment horizontal="center" vertical="top"/>
    </xf>
    <xf numFmtId="0" fontId="17" fillId="14" borderId="0" xfId="0" applyFont="1" applyFill="1" applyBorder="1" applyAlignment="1">
      <alignment horizontal="left" vertical="top" wrapText="1"/>
    </xf>
    <xf numFmtId="0" fontId="13" fillId="2" borderId="0" xfId="0" applyFont="1" applyFill="1" applyBorder="1" applyAlignment="1">
      <alignment horizontal="center" vertical="top"/>
    </xf>
    <xf numFmtId="0" fontId="13" fillId="2" borderId="0" xfId="0" applyFont="1" applyFill="1" applyBorder="1" applyAlignment="1">
      <alignment vertical="top" wrapText="1"/>
    </xf>
    <xf numFmtId="165" fontId="13" fillId="2" borderId="9" xfId="4" applyNumberFormat="1" applyFont="1" applyFill="1" applyBorder="1" applyAlignment="1">
      <alignment horizontal="center" vertical="top"/>
    </xf>
    <xf numFmtId="165" fontId="13" fillId="2" borderId="10" xfId="4" applyNumberFormat="1" applyFont="1" applyFill="1" applyBorder="1" applyAlignment="1">
      <alignment horizontal="center" vertical="top"/>
    </xf>
    <xf numFmtId="0" fontId="3" fillId="2" borderId="0" xfId="0" applyFont="1" applyFill="1" applyAlignment="1">
      <alignment vertical="center"/>
    </xf>
    <xf numFmtId="0" fontId="13" fillId="15" borderId="0" xfId="0" applyFont="1" applyFill="1" applyBorder="1" applyAlignment="1">
      <alignment horizontal="center" vertical="top"/>
    </xf>
    <xf numFmtId="0" fontId="13" fillId="15" borderId="0" xfId="0" applyFont="1" applyFill="1" applyBorder="1" applyAlignment="1">
      <alignment vertical="top" wrapText="1"/>
    </xf>
    <xf numFmtId="164" fontId="13" fillId="15" borderId="9" xfId="0" applyNumberFormat="1" applyFont="1" applyFill="1" applyBorder="1" applyAlignment="1">
      <alignment horizontal="center" vertical="top" wrapText="1"/>
    </xf>
    <xf numFmtId="165" fontId="13" fillId="15" borderId="9" xfId="4" applyNumberFormat="1" applyFont="1" applyFill="1" applyBorder="1" applyAlignment="1">
      <alignment horizontal="center" vertical="top"/>
    </xf>
    <xf numFmtId="165" fontId="13" fillId="15" borderId="10" xfId="4" applyNumberFormat="1" applyFont="1" applyFill="1" applyBorder="1" applyAlignment="1">
      <alignment horizontal="center" vertical="top"/>
    </xf>
    <xf numFmtId="0" fontId="4" fillId="14" borderId="0" xfId="0" applyFont="1" applyFill="1" applyBorder="1" applyAlignment="1">
      <alignment horizontal="left" vertical="center"/>
    </xf>
    <xf numFmtId="0" fontId="10" fillId="14" borderId="0" xfId="0" applyFont="1" applyFill="1" applyBorder="1" applyAlignment="1">
      <alignment horizontal="center" vertical="top"/>
    </xf>
    <xf numFmtId="0" fontId="10" fillId="14" borderId="0" xfId="0" applyFont="1" applyFill="1" applyBorder="1" applyAlignment="1">
      <alignment vertical="top" wrapText="1"/>
    </xf>
    <xf numFmtId="165" fontId="10" fillId="14" borderId="9" xfId="4" applyNumberFormat="1" applyFont="1" applyFill="1" applyBorder="1" applyAlignment="1">
      <alignment horizontal="center" vertical="top"/>
    </xf>
    <xf numFmtId="165" fontId="10" fillId="14" borderId="10" xfId="4" applyNumberFormat="1" applyFont="1" applyFill="1" applyBorder="1" applyAlignment="1">
      <alignment horizontal="center" vertical="top"/>
    </xf>
    <xf numFmtId="0" fontId="2" fillId="13" borderId="11" xfId="0" applyFont="1" applyFill="1" applyBorder="1" applyAlignment="1">
      <alignment vertical="center"/>
    </xf>
    <xf numFmtId="0" fontId="2" fillId="13" borderId="11" xfId="0" applyFont="1" applyFill="1" applyBorder="1" applyAlignment="1">
      <alignment horizontal="left" vertical="center" wrapText="1"/>
    </xf>
    <xf numFmtId="0" fontId="2" fillId="13" borderId="11" xfId="0" applyFont="1" applyFill="1" applyBorder="1" applyAlignment="1">
      <alignment horizontal="center" vertical="top"/>
    </xf>
    <xf numFmtId="0" fontId="2" fillId="13" borderId="11" xfId="0" applyFont="1" applyFill="1" applyBorder="1" applyAlignment="1">
      <alignment vertical="top" wrapText="1"/>
    </xf>
    <xf numFmtId="164" fontId="2" fillId="13" borderId="12" xfId="0" applyNumberFormat="1" applyFont="1" applyFill="1" applyBorder="1" applyAlignment="1">
      <alignment horizontal="center" vertical="top" wrapText="1"/>
    </xf>
    <xf numFmtId="165" fontId="2" fillId="13" borderId="12" xfId="4" applyNumberFormat="1" applyFont="1" applyFill="1" applyBorder="1" applyAlignment="1">
      <alignment horizontal="center" vertical="top"/>
    </xf>
    <xf numFmtId="165" fontId="2" fillId="13" borderId="13" xfId="4" applyNumberFormat="1" applyFont="1" applyFill="1" applyBorder="1" applyAlignment="1">
      <alignment horizontal="center" vertical="top"/>
    </xf>
    <xf numFmtId="0" fontId="4" fillId="14" borderId="0" xfId="0" applyFont="1" applyFill="1" applyBorder="1" applyAlignment="1">
      <alignment horizontal="left" vertical="top" wrapText="1"/>
    </xf>
    <xf numFmtId="0" fontId="4" fillId="14" borderId="0" xfId="0" applyFont="1" applyFill="1" applyBorder="1" applyAlignment="1">
      <alignment horizontal="left" vertical="center" wrapText="1"/>
    </xf>
    <xf numFmtId="0" fontId="2" fillId="13" borderId="0" xfId="0" applyFont="1" applyFill="1" applyBorder="1" applyAlignment="1">
      <alignment vertical="center"/>
    </xf>
    <xf numFmtId="0" fontId="2" fillId="13" borderId="0" xfId="0" applyFont="1" applyFill="1" applyBorder="1" applyAlignment="1">
      <alignment horizontal="left" vertical="center" wrapText="1"/>
    </xf>
    <xf numFmtId="0" fontId="2" fillId="13" borderId="0" xfId="0" applyFont="1" applyFill="1" applyBorder="1" applyAlignment="1">
      <alignment horizontal="center" vertical="top"/>
    </xf>
    <xf numFmtId="0" fontId="2" fillId="13" borderId="0" xfId="0" applyFont="1" applyFill="1" applyBorder="1" applyAlignment="1">
      <alignment vertical="top" wrapText="1"/>
    </xf>
    <xf numFmtId="164" fontId="2" fillId="13" borderId="14" xfId="0" applyNumberFormat="1" applyFont="1" applyFill="1" applyBorder="1" applyAlignment="1">
      <alignment horizontal="center" vertical="top" wrapText="1"/>
    </xf>
    <xf numFmtId="165" fontId="2" fillId="13" borderId="14" xfId="4" applyNumberFormat="1" applyFont="1" applyFill="1" applyBorder="1" applyAlignment="1">
      <alignment horizontal="center" vertical="top"/>
    </xf>
    <xf numFmtId="165" fontId="2" fillId="13" borderId="15" xfId="4" applyNumberFormat="1" applyFont="1" applyFill="1" applyBorder="1" applyAlignment="1">
      <alignment horizontal="center" vertical="top"/>
    </xf>
    <xf numFmtId="0" fontId="2" fillId="12" borderId="16" xfId="0" applyFont="1" applyFill="1" applyBorder="1" applyAlignment="1">
      <alignment vertical="center"/>
    </xf>
    <xf numFmtId="0" fontId="2" fillId="12" borderId="11" xfId="0" applyFont="1" applyFill="1" applyBorder="1" applyAlignment="1">
      <alignment vertical="center"/>
    </xf>
    <xf numFmtId="0" fontId="2" fillId="12" borderId="11" xfId="0" applyFont="1" applyFill="1" applyBorder="1" applyAlignment="1">
      <alignment horizontal="left" vertical="center" wrapText="1"/>
    </xf>
    <xf numFmtId="0" fontId="2" fillId="12" borderId="11" xfId="0" applyFont="1" applyFill="1" applyBorder="1" applyAlignment="1">
      <alignment horizontal="center" vertical="top"/>
    </xf>
    <xf numFmtId="0" fontId="2" fillId="12" borderId="11" xfId="0" applyFont="1" applyFill="1" applyBorder="1" applyAlignment="1">
      <alignment vertical="top" wrapText="1"/>
    </xf>
    <xf numFmtId="164" fontId="2" fillId="12" borderId="12" xfId="0" applyNumberFormat="1" applyFont="1" applyFill="1" applyBorder="1" applyAlignment="1">
      <alignment horizontal="center" vertical="top" wrapText="1"/>
    </xf>
    <xf numFmtId="165" fontId="2" fillId="12" borderId="12" xfId="4" applyNumberFormat="1" applyFont="1" applyFill="1" applyBorder="1" applyAlignment="1">
      <alignment horizontal="center" vertical="top"/>
    </xf>
    <xf numFmtId="165" fontId="2" fillId="12" borderId="13" xfId="4" applyNumberFormat="1" applyFont="1" applyFill="1" applyBorder="1" applyAlignment="1">
      <alignment horizontal="center" vertical="top"/>
    </xf>
    <xf numFmtId="0" fontId="2" fillId="16" borderId="17" xfId="0" applyFont="1" applyFill="1" applyBorder="1" applyAlignment="1">
      <alignment horizontal="center" vertical="center" textRotation="90" wrapText="1"/>
    </xf>
    <xf numFmtId="0" fontId="2" fillId="17" borderId="18" xfId="0" applyFont="1" applyFill="1" applyBorder="1" applyAlignment="1">
      <alignment horizontal="center" vertical="center" wrapText="1"/>
    </xf>
    <xf numFmtId="0" fontId="17" fillId="18" borderId="5" xfId="0" applyFont="1" applyFill="1" applyBorder="1" applyAlignment="1">
      <alignment horizontal="left" vertical="top" wrapText="1"/>
    </xf>
    <xf numFmtId="0" fontId="2" fillId="16" borderId="19" xfId="0" applyFont="1" applyFill="1" applyBorder="1" applyAlignment="1">
      <alignment horizontal="center" vertical="center" textRotation="90" wrapText="1"/>
    </xf>
    <xf numFmtId="0" fontId="2" fillId="17" borderId="20" xfId="0" applyFont="1" applyFill="1" applyBorder="1" applyAlignment="1">
      <alignment horizontal="center" vertical="center" wrapText="1"/>
    </xf>
    <xf numFmtId="0" fontId="4" fillId="18" borderId="0" xfId="0" applyFont="1" applyFill="1" applyBorder="1" applyAlignment="1">
      <alignment horizontal="left" vertical="center"/>
    </xf>
    <xf numFmtId="0" fontId="10" fillId="18" borderId="0" xfId="0" applyFont="1" applyFill="1" applyBorder="1" applyAlignment="1">
      <alignment horizontal="center" vertical="top"/>
    </xf>
    <xf numFmtId="0" fontId="10" fillId="18" borderId="0" xfId="0" applyFont="1" applyFill="1" applyBorder="1" applyAlignment="1">
      <alignment vertical="top" wrapText="1"/>
    </xf>
    <xf numFmtId="164" fontId="18" fillId="18" borderId="9" xfId="0" applyNumberFormat="1" applyFont="1" applyFill="1" applyBorder="1" applyAlignment="1">
      <alignment horizontal="center" vertical="top" wrapText="1"/>
    </xf>
    <xf numFmtId="165" fontId="4" fillId="18" borderId="9" xfId="4" applyNumberFormat="1" applyFont="1" applyFill="1" applyBorder="1" applyAlignment="1">
      <alignment horizontal="center" vertical="top"/>
    </xf>
    <xf numFmtId="165" fontId="4" fillId="18" borderId="10" xfId="4" applyNumberFormat="1" applyFont="1" applyFill="1" applyBorder="1" applyAlignment="1">
      <alignment horizontal="center" vertical="top"/>
    </xf>
    <xf numFmtId="0" fontId="2" fillId="17" borderId="21"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22" xfId="0" applyFont="1" applyFill="1" applyBorder="1" applyAlignment="1">
      <alignment horizontal="left" vertical="center" wrapText="1"/>
    </xf>
    <xf numFmtId="164" fontId="5" fillId="17" borderId="12" xfId="0" applyNumberFormat="1" applyFont="1" applyFill="1" applyBorder="1" applyAlignment="1">
      <alignment horizontal="center" vertical="top" wrapText="1"/>
    </xf>
    <xf numFmtId="165" fontId="5" fillId="17" borderId="12" xfId="4" applyNumberFormat="1" applyFont="1" applyFill="1" applyBorder="1" applyAlignment="1">
      <alignment horizontal="center" vertical="top"/>
    </xf>
    <xf numFmtId="165" fontId="5" fillId="17" borderId="13" xfId="4" applyNumberFormat="1" applyFont="1" applyFill="1" applyBorder="1" applyAlignment="1">
      <alignment horizontal="center" vertical="top"/>
    </xf>
    <xf numFmtId="0" fontId="13" fillId="19" borderId="5" xfId="0" applyFont="1" applyFill="1" applyBorder="1" applyAlignment="1">
      <alignment horizontal="center" vertical="top" wrapText="1"/>
    </xf>
    <xf numFmtId="0" fontId="13" fillId="19" borderId="5" xfId="0" applyFont="1" applyFill="1" applyBorder="1" applyAlignment="1">
      <alignment vertical="top" wrapText="1"/>
    </xf>
    <xf numFmtId="0" fontId="13" fillId="19" borderId="23" xfId="0" applyFont="1" applyFill="1" applyBorder="1" applyAlignment="1">
      <alignment vertical="top" wrapText="1"/>
    </xf>
    <xf numFmtId="164" fontId="19" fillId="19" borderId="6" xfId="0" applyNumberFormat="1" applyFont="1" applyFill="1" applyBorder="1" applyAlignment="1">
      <alignment horizontal="center" vertical="top" wrapText="1"/>
    </xf>
    <xf numFmtId="165" fontId="0" fillId="19" borderId="6" xfId="4" applyNumberFormat="1" applyFont="1" applyFill="1" applyBorder="1" applyAlignment="1">
      <alignment horizontal="center" vertical="top"/>
    </xf>
    <xf numFmtId="165" fontId="0" fillId="19" borderId="7" xfId="4" applyNumberFormat="1" applyFont="1" applyFill="1" applyBorder="1" applyAlignment="1">
      <alignment horizontal="center" vertical="top"/>
    </xf>
    <xf numFmtId="164" fontId="11" fillId="18" borderId="9" xfId="0" applyNumberFormat="1" applyFont="1" applyFill="1" applyBorder="1" applyAlignment="1">
      <alignment horizontal="center" vertical="top" wrapText="1"/>
    </xf>
    <xf numFmtId="165" fontId="10" fillId="18" borderId="9" xfId="4" applyNumberFormat="1" applyFont="1" applyFill="1" applyBorder="1" applyAlignment="1">
      <alignment horizontal="center" vertical="top"/>
    </xf>
    <xf numFmtId="165" fontId="10" fillId="18" borderId="10" xfId="4" applyNumberFormat="1" applyFont="1" applyFill="1" applyBorder="1" applyAlignment="1">
      <alignment horizontal="center" vertical="top"/>
    </xf>
    <xf numFmtId="0" fontId="4" fillId="18" borderId="0" xfId="0" applyFont="1" applyFill="1" applyBorder="1" applyAlignment="1">
      <alignment horizontal="left" vertical="top" wrapText="1"/>
    </xf>
    <xf numFmtId="0" fontId="0" fillId="19" borderId="0" xfId="0" applyFill="1" applyBorder="1" applyAlignment="1">
      <alignment horizontal="center" vertical="top"/>
    </xf>
    <xf numFmtId="0" fontId="0" fillId="19" borderId="0" xfId="0" applyFill="1" applyBorder="1" applyAlignment="1">
      <alignment vertical="top" wrapText="1"/>
    </xf>
    <xf numFmtId="164" fontId="20" fillId="19" borderId="9" xfId="0" applyNumberFormat="1" applyFont="1" applyFill="1" applyBorder="1" applyAlignment="1">
      <alignment horizontal="center" vertical="top" wrapText="1"/>
    </xf>
    <xf numFmtId="165" fontId="0" fillId="19" borderId="9" xfId="4" applyNumberFormat="1" applyFont="1" applyFill="1" applyBorder="1" applyAlignment="1">
      <alignment horizontal="center" vertical="top"/>
    </xf>
    <xf numFmtId="165" fontId="0" fillId="19" borderId="10" xfId="4" applyNumberFormat="1" applyFont="1" applyFill="1" applyBorder="1" applyAlignment="1">
      <alignment horizontal="center" vertical="top"/>
    </xf>
    <xf numFmtId="0" fontId="11" fillId="18" borderId="0" xfId="0" applyFont="1" applyFill="1" applyBorder="1" applyAlignment="1">
      <alignment horizontal="left" vertical="center"/>
    </xf>
    <xf numFmtId="0" fontId="11" fillId="18" borderId="24" xfId="0" applyFont="1" applyFill="1" applyBorder="1" applyAlignment="1">
      <alignment horizontal="left" vertical="center"/>
    </xf>
    <xf numFmtId="168" fontId="11" fillId="18" borderId="9" xfId="0" applyNumberFormat="1" applyFont="1" applyFill="1" applyBorder="1" applyAlignment="1">
      <alignment horizontal="center" vertical="top" wrapText="1"/>
    </xf>
    <xf numFmtId="164" fontId="2" fillId="17" borderId="12" xfId="0" applyNumberFormat="1" applyFont="1" applyFill="1" applyBorder="1" applyAlignment="1">
      <alignment horizontal="center" vertical="top" wrapText="1"/>
    </xf>
    <xf numFmtId="165" fontId="2" fillId="17" borderId="12" xfId="4" applyNumberFormat="1" applyFont="1" applyFill="1" applyBorder="1" applyAlignment="1">
      <alignment horizontal="center" vertical="top"/>
    </xf>
    <xf numFmtId="165" fontId="2" fillId="17" borderId="13" xfId="4" applyNumberFormat="1" applyFont="1" applyFill="1" applyBorder="1" applyAlignment="1">
      <alignment horizontal="center" vertical="top"/>
    </xf>
    <xf numFmtId="0" fontId="4" fillId="18" borderId="0" xfId="0" applyFont="1" applyFill="1" applyBorder="1" applyAlignment="1">
      <alignment horizontal="left" vertical="top" wrapText="1"/>
    </xf>
    <xf numFmtId="0" fontId="4" fillId="18" borderId="5" xfId="0" applyFont="1" applyFill="1" applyBorder="1" applyAlignment="1">
      <alignment horizontal="left" vertical="top" wrapText="1"/>
    </xf>
    <xf numFmtId="0" fontId="0" fillId="17" borderId="20" xfId="0" applyFill="1" applyBorder="1" applyAlignment="1">
      <alignment vertical="center"/>
    </xf>
    <xf numFmtId="164" fontId="13" fillId="19" borderId="9" xfId="0" applyNumberFormat="1" applyFont="1" applyFill="1" applyBorder="1" applyAlignment="1">
      <alignment horizontal="center" vertical="top" wrapText="1"/>
    </xf>
    <xf numFmtId="0" fontId="2" fillId="16" borderId="25" xfId="0" applyFont="1" applyFill="1" applyBorder="1" applyAlignment="1">
      <alignment horizontal="center" vertical="center" textRotation="90" wrapText="1"/>
    </xf>
    <xf numFmtId="0" fontId="2" fillId="17" borderId="26" xfId="0" applyFont="1" applyFill="1" applyBorder="1" applyAlignment="1">
      <alignment horizontal="left" vertical="center" wrapText="1"/>
    </xf>
    <xf numFmtId="0" fontId="2" fillId="17" borderId="27" xfId="0" applyFont="1" applyFill="1" applyBorder="1" applyAlignment="1">
      <alignment horizontal="left" vertical="center" wrapText="1"/>
    </xf>
    <xf numFmtId="0" fontId="2" fillId="17" borderId="28" xfId="0" applyFont="1" applyFill="1" applyBorder="1" applyAlignment="1">
      <alignment horizontal="left" vertical="center" wrapText="1"/>
    </xf>
    <xf numFmtId="164" fontId="2" fillId="17" borderId="24" xfId="0" applyNumberFormat="1" applyFont="1" applyFill="1" applyBorder="1" applyAlignment="1">
      <alignment horizontal="center" vertical="top" wrapText="1"/>
    </xf>
    <xf numFmtId="165" fontId="2" fillId="17" borderId="9" xfId="4" applyNumberFormat="1" applyFont="1" applyFill="1" applyBorder="1" applyAlignment="1">
      <alignment horizontal="center" vertical="top"/>
    </xf>
    <xf numFmtId="165" fontId="2" fillId="17" borderId="14" xfId="4" applyNumberFormat="1" applyFont="1" applyFill="1" applyBorder="1" applyAlignment="1">
      <alignment horizontal="center" vertical="top"/>
    </xf>
    <xf numFmtId="165" fontId="2" fillId="17" borderId="15" xfId="4" applyNumberFormat="1" applyFont="1" applyFill="1" applyBorder="1" applyAlignment="1">
      <alignment horizontal="center" vertical="top"/>
    </xf>
    <xf numFmtId="0" fontId="2" fillId="16" borderId="29" xfId="0" applyFont="1" applyFill="1" applyBorder="1" applyAlignment="1">
      <alignment horizontal="left" vertical="center" wrapText="1"/>
    </xf>
    <xf numFmtId="0" fontId="2" fillId="16" borderId="11" xfId="0" applyFont="1" applyFill="1" applyBorder="1" applyAlignment="1">
      <alignment horizontal="left" vertical="center" wrapText="1"/>
    </xf>
    <xf numFmtId="0" fontId="2" fillId="16" borderId="22" xfId="0" applyFont="1" applyFill="1" applyBorder="1" applyAlignment="1">
      <alignment horizontal="left" vertical="center" wrapText="1"/>
    </xf>
    <xf numFmtId="164" fontId="2" fillId="16" borderId="30" xfId="0" applyNumberFormat="1" applyFont="1" applyFill="1" applyBorder="1" applyAlignment="1">
      <alignment horizontal="center" vertical="top" wrapText="1"/>
    </xf>
    <xf numFmtId="165" fontId="2" fillId="16" borderId="30" xfId="4" applyNumberFormat="1" applyFont="1" applyFill="1" applyBorder="1" applyAlignment="1">
      <alignment horizontal="center" vertical="top"/>
    </xf>
    <xf numFmtId="165" fontId="2" fillId="16" borderId="12" xfId="4" applyNumberFormat="1" applyFont="1" applyFill="1" applyBorder="1" applyAlignment="1">
      <alignment horizontal="center" vertical="top"/>
    </xf>
    <xf numFmtId="165" fontId="2" fillId="16" borderId="13" xfId="4" applyNumberFormat="1" applyFont="1" applyFill="1" applyBorder="1" applyAlignment="1">
      <alignment horizontal="center" vertical="top"/>
    </xf>
    <xf numFmtId="0" fontId="2" fillId="20" borderId="4" xfId="0" applyFont="1" applyFill="1" applyBorder="1" applyAlignment="1">
      <alignment horizontal="center" vertical="center" textRotation="90" wrapText="1"/>
    </xf>
    <xf numFmtId="0" fontId="2" fillId="21" borderId="18" xfId="0" applyFont="1" applyFill="1" applyBorder="1" applyAlignment="1">
      <alignment vertical="center" wrapText="1"/>
    </xf>
    <xf numFmtId="0" fontId="4" fillId="22" borderId="5" xfId="0" applyFont="1" applyFill="1" applyBorder="1" applyAlignment="1">
      <alignment horizontal="left" vertical="top" wrapText="1"/>
    </xf>
    <xf numFmtId="0" fontId="0" fillId="2" borderId="5" xfId="0" applyFill="1" applyBorder="1" applyAlignment="1">
      <alignment horizontal="center" vertical="top"/>
    </xf>
    <xf numFmtId="0" fontId="0" fillId="2" borderId="5" xfId="0" applyFill="1" applyBorder="1" applyAlignment="1">
      <alignment vertical="top" wrapText="1"/>
    </xf>
    <xf numFmtId="0" fontId="2" fillId="20" borderId="8" xfId="0" applyFont="1" applyFill="1" applyBorder="1" applyAlignment="1">
      <alignment horizontal="center" vertical="center" textRotation="90" wrapText="1"/>
    </xf>
    <xf numFmtId="0" fontId="2" fillId="21" borderId="20" xfId="0" applyFont="1" applyFill="1" applyBorder="1" applyAlignment="1">
      <alignment vertical="center" wrapText="1"/>
    </xf>
    <xf numFmtId="0" fontId="4" fillId="22" borderId="0" xfId="0" applyFont="1" applyFill="1" applyBorder="1" applyAlignment="1">
      <alignment horizontal="left" vertical="top" wrapText="1"/>
    </xf>
    <xf numFmtId="0" fontId="0" fillId="3" borderId="0" xfId="0" applyFill="1" applyBorder="1" applyAlignment="1">
      <alignment horizontal="center" vertical="top"/>
    </xf>
    <xf numFmtId="0" fontId="0" fillId="3" borderId="0" xfId="0" applyFill="1" applyBorder="1" applyAlignment="1">
      <alignment vertical="top" wrapText="1"/>
    </xf>
    <xf numFmtId="164" fontId="21" fillId="3" borderId="9" xfId="0" applyNumberFormat="1" applyFont="1" applyFill="1" applyBorder="1" applyAlignment="1">
      <alignment horizontal="center" vertical="top" wrapText="1"/>
    </xf>
    <xf numFmtId="165" fontId="0" fillId="3" borderId="9" xfId="4" applyNumberFormat="1" applyFont="1" applyFill="1" applyBorder="1" applyAlignment="1">
      <alignment horizontal="center" vertical="top"/>
    </xf>
    <xf numFmtId="165" fontId="0" fillId="3" borderId="10" xfId="4" applyNumberFormat="1" applyFont="1" applyFill="1" applyBorder="1" applyAlignment="1">
      <alignment horizontal="center" vertical="top"/>
    </xf>
    <xf numFmtId="164" fontId="22" fillId="3" borderId="9" xfId="0" applyNumberFormat="1" applyFont="1" applyFill="1" applyBorder="1" applyAlignment="1">
      <alignment horizontal="center" vertical="top" wrapText="1"/>
    </xf>
    <xf numFmtId="0" fontId="4" fillId="22" borderId="0" xfId="0" applyFont="1" applyFill="1" applyBorder="1" applyAlignment="1">
      <alignment horizontal="left" vertical="center"/>
    </xf>
    <xf numFmtId="0" fontId="10" fillId="22" borderId="0" xfId="0" applyFont="1" applyFill="1" applyBorder="1" applyAlignment="1">
      <alignment horizontal="center" vertical="top"/>
    </xf>
    <xf numFmtId="0" fontId="10" fillId="22" borderId="0" xfId="0" applyFont="1" applyFill="1" applyBorder="1" applyAlignment="1">
      <alignment vertical="top" wrapText="1"/>
    </xf>
    <xf numFmtId="164" fontId="11" fillId="22" borderId="9" xfId="0" applyNumberFormat="1" applyFont="1" applyFill="1" applyBorder="1" applyAlignment="1">
      <alignment horizontal="center" vertical="top" wrapText="1"/>
    </xf>
    <xf numFmtId="165" fontId="10" fillId="22" borderId="9" xfId="4" applyNumberFormat="1" applyFont="1" applyFill="1" applyBorder="1" applyAlignment="1">
      <alignment horizontal="center" vertical="top"/>
    </xf>
    <xf numFmtId="165" fontId="10" fillId="22" borderId="10" xfId="4" applyNumberFormat="1" applyFont="1" applyFill="1" applyBorder="1" applyAlignment="1">
      <alignment horizontal="center" vertical="top"/>
    </xf>
    <xf numFmtId="164" fontId="23" fillId="3" borderId="9" xfId="0" applyNumberFormat="1" applyFont="1" applyFill="1" applyBorder="1" applyAlignment="1">
      <alignment horizontal="center" vertical="top" wrapText="1"/>
    </xf>
    <xf numFmtId="164" fontId="24" fillId="2" borderId="9" xfId="0" applyNumberFormat="1" applyFont="1" applyFill="1" applyBorder="1" applyAlignment="1">
      <alignment horizontal="center" vertical="top" wrapText="1"/>
    </xf>
    <xf numFmtId="0" fontId="2" fillId="23" borderId="21" xfId="0" applyFont="1" applyFill="1" applyBorder="1" applyAlignment="1">
      <alignment vertical="center"/>
    </xf>
    <xf numFmtId="0" fontId="2" fillId="23" borderId="11" xfId="0" applyFont="1" applyFill="1" applyBorder="1" applyAlignment="1">
      <alignment horizontal="left" vertical="center"/>
    </xf>
    <xf numFmtId="0" fontId="2" fillId="23" borderId="11" xfId="0" applyFont="1" applyFill="1" applyBorder="1" applyAlignment="1">
      <alignment horizontal="center" vertical="top"/>
    </xf>
    <xf numFmtId="0" fontId="2" fillId="23" borderId="11" xfId="0" applyFont="1" applyFill="1" applyBorder="1" applyAlignment="1">
      <alignment vertical="top" wrapText="1"/>
    </xf>
    <xf numFmtId="164" fontId="2" fillId="23" borderId="12" xfId="0" applyNumberFormat="1" applyFont="1" applyFill="1" applyBorder="1" applyAlignment="1">
      <alignment horizontal="center" vertical="top" wrapText="1"/>
    </xf>
    <xf numFmtId="165" fontId="2" fillId="23" borderId="12" xfId="4" applyNumberFormat="1" applyFont="1" applyFill="1" applyBorder="1" applyAlignment="1">
      <alignment horizontal="center" vertical="top"/>
    </xf>
    <xf numFmtId="165" fontId="2" fillId="23" borderId="13" xfId="4" applyNumberFormat="1" applyFont="1" applyFill="1" applyBorder="1" applyAlignment="1">
      <alignment horizontal="center" vertical="top"/>
    </xf>
    <xf numFmtId="0" fontId="2" fillId="21" borderId="20" xfId="0" applyFont="1" applyFill="1" applyBorder="1" applyAlignment="1">
      <alignment horizontal="center" vertical="center" wrapText="1"/>
    </xf>
    <xf numFmtId="0" fontId="0" fillId="24" borderId="0" xfId="0" applyFill="1" applyBorder="1" applyAlignment="1">
      <alignment horizontal="center" vertical="top"/>
    </xf>
    <xf numFmtId="0" fontId="0" fillId="24" borderId="0" xfId="0" applyFill="1" applyBorder="1" applyAlignment="1">
      <alignment vertical="top" wrapText="1"/>
    </xf>
    <xf numFmtId="164" fontId="13" fillId="24" borderId="9" xfId="0" applyNumberFormat="1" applyFont="1" applyFill="1" applyBorder="1" applyAlignment="1">
      <alignment horizontal="center" vertical="top" wrapText="1"/>
    </xf>
    <xf numFmtId="165" fontId="0" fillId="24" borderId="9" xfId="4" applyNumberFormat="1" applyFont="1" applyFill="1" applyBorder="1" applyAlignment="1">
      <alignment horizontal="center" vertical="top"/>
    </xf>
    <xf numFmtId="165" fontId="0" fillId="24" borderId="10" xfId="4" applyNumberFormat="1" applyFont="1" applyFill="1" applyBorder="1" applyAlignment="1">
      <alignment horizontal="center" vertical="top"/>
    </xf>
    <xf numFmtId="164" fontId="21" fillId="24" borderId="9" xfId="0" applyNumberFormat="1" applyFont="1" applyFill="1" applyBorder="1" applyAlignment="1">
      <alignment horizontal="center" vertical="top" wrapText="1"/>
    </xf>
    <xf numFmtId="164" fontId="24" fillId="24" borderId="9" xfId="0" applyNumberFormat="1" applyFont="1" applyFill="1" applyBorder="1" applyAlignment="1">
      <alignment horizontal="center" vertical="top" wrapText="1"/>
    </xf>
    <xf numFmtId="0" fontId="4" fillId="22" borderId="0" xfId="0" applyFont="1" applyFill="1" applyBorder="1" applyAlignment="1">
      <alignment horizontal="left" vertical="center" wrapText="1"/>
    </xf>
    <xf numFmtId="0" fontId="4" fillId="22" borderId="0" xfId="0" applyFont="1" applyFill="1" applyBorder="1" applyAlignment="1">
      <alignment horizontal="left" vertical="center" wrapText="1"/>
    </xf>
    <xf numFmtId="0" fontId="2" fillId="21" borderId="21" xfId="0" applyFont="1" applyFill="1" applyBorder="1" applyAlignment="1">
      <alignment horizontal="center" vertical="center" wrapText="1"/>
    </xf>
    <xf numFmtId="0" fontId="2" fillId="23" borderId="31" xfId="0" applyFont="1" applyFill="1" applyBorder="1" applyAlignment="1">
      <alignment vertical="center"/>
    </xf>
    <xf numFmtId="0" fontId="2" fillId="23" borderId="32" xfId="0" applyFont="1" applyFill="1" applyBorder="1" applyAlignment="1">
      <alignment horizontal="left" vertical="center"/>
    </xf>
    <xf numFmtId="0" fontId="2" fillId="23" borderId="32" xfId="0" applyFont="1" applyFill="1" applyBorder="1" applyAlignment="1">
      <alignment horizontal="center" vertical="top"/>
    </xf>
    <xf numFmtId="0" fontId="2" fillId="23" borderId="32" xfId="0" applyFont="1" applyFill="1" applyBorder="1" applyAlignment="1">
      <alignment vertical="top" wrapText="1"/>
    </xf>
    <xf numFmtId="164" fontId="2" fillId="23" borderId="2" xfId="0" applyNumberFormat="1" applyFont="1" applyFill="1" applyBorder="1" applyAlignment="1">
      <alignment horizontal="center" vertical="top" wrapText="1"/>
    </xf>
    <xf numFmtId="165" fontId="2" fillId="23" borderId="2" xfId="4" applyNumberFormat="1" applyFont="1" applyFill="1" applyBorder="1" applyAlignment="1">
      <alignment horizontal="center" vertical="top"/>
    </xf>
    <xf numFmtId="165" fontId="2" fillId="23" borderId="3" xfId="4" applyNumberFormat="1" applyFont="1" applyFill="1" applyBorder="1" applyAlignment="1">
      <alignment horizontal="center" vertical="top"/>
    </xf>
    <xf numFmtId="0" fontId="2" fillId="21" borderId="18" xfId="0" applyFont="1" applyFill="1" applyBorder="1" applyAlignment="1">
      <alignment horizontal="center" vertical="center" wrapText="1"/>
    </xf>
    <xf numFmtId="0" fontId="4" fillId="22" borderId="5" xfId="0" applyFont="1" applyFill="1" applyBorder="1" applyAlignment="1">
      <alignment horizontal="left" vertical="center" wrapText="1"/>
    </xf>
    <xf numFmtId="0" fontId="25" fillId="2" borderId="0" xfId="0" applyFont="1" applyFill="1" applyAlignment="1">
      <alignment vertical="center"/>
    </xf>
    <xf numFmtId="0" fontId="2" fillId="21" borderId="26" xfId="0" applyFont="1" applyFill="1" applyBorder="1" applyAlignment="1">
      <alignment horizontal="left" vertical="center"/>
    </xf>
    <xf numFmtId="0" fontId="2" fillId="21" borderId="27" xfId="0" applyFont="1" applyFill="1" applyBorder="1" applyAlignment="1">
      <alignment horizontal="left" vertical="center"/>
    </xf>
    <xf numFmtId="168" fontId="2" fillId="21" borderId="28" xfId="0" applyNumberFormat="1" applyFont="1" applyFill="1" applyBorder="1" applyAlignment="1">
      <alignment horizontal="center" vertical="top" wrapText="1"/>
    </xf>
    <xf numFmtId="168" fontId="2" fillId="21" borderId="14" xfId="0" applyNumberFormat="1" applyFont="1" applyFill="1" applyBorder="1" applyAlignment="1">
      <alignment horizontal="center" vertical="top" wrapText="1"/>
    </xf>
    <xf numFmtId="165" fontId="2" fillId="21" borderId="14" xfId="4" applyNumberFormat="1" applyFont="1" applyFill="1" applyBorder="1" applyAlignment="1">
      <alignment horizontal="center" vertical="top"/>
    </xf>
    <xf numFmtId="165" fontId="2" fillId="21" borderId="15" xfId="4" applyNumberFormat="1" applyFont="1" applyFill="1" applyBorder="1" applyAlignment="1">
      <alignment horizontal="center" vertical="top"/>
    </xf>
    <xf numFmtId="0" fontId="2" fillId="25" borderId="16" xfId="0" applyFont="1" applyFill="1" applyBorder="1" applyAlignment="1">
      <alignment vertical="center"/>
    </xf>
    <xf numFmtId="0" fontId="2" fillId="25" borderId="11" xfId="0" applyFont="1" applyFill="1" applyBorder="1" applyAlignment="1">
      <alignment vertical="center"/>
    </xf>
    <xf numFmtId="0" fontId="2" fillId="25" borderId="11" xfId="0" applyFont="1" applyFill="1" applyBorder="1" applyAlignment="1">
      <alignment horizontal="left" vertical="center" wrapText="1"/>
    </xf>
    <xf numFmtId="0" fontId="2" fillId="25" borderId="11" xfId="0" applyFont="1" applyFill="1" applyBorder="1" applyAlignment="1">
      <alignment horizontal="center" vertical="top"/>
    </xf>
    <xf numFmtId="0" fontId="2" fillId="25" borderId="11" xfId="0" applyFont="1" applyFill="1" applyBorder="1" applyAlignment="1">
      <alignment vertical="top" wrapText="1"/>
    </xf>
    <xf numFmtId="164" fontId="2" fillId="25" borderId="12" xfId="0" applyNumberFormat="1" applyFont="1" applyFill="1" applyBorder="1" applyAlignment="1">
      <alignment horizontal="center" vertical="top" wrapText="1"/>
    </xf>
    <xf numFmtId="165" fontId="2" fillId="25" borderId="12" xfId="4" applyNumberFormat="1" applyFont="1" applyFill="1" applyBorder="1" applyAlignment="1">
      <alignment horizontal="center" vertical="top"/>
    </xf>
    <xf numFmtId="165" fontId="2" fillId="25" borderId="13" xfId="4" applyNumberFormat="1" applyFont="1" applyFill="1" applyBorder="1" applyAlignment="1">
      <alignment horizontal="center" vertical="top"/>
    </xf>
    <xf numFmtId="0" fontId="2" fillId="12" borderId="19" xfId="0" applyFont="1" applyFill="1" applyBorder="1" applyAlignment="1">
      <alignment horizontal="center" vertical="center" textRotation="90" wrapText="1"/>
    </xf>
    <xf numFmtId="0" fontId="2" fillId="13" borderId="20"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6" borderId="0" xfId="0" applyFont="1" applyFill="1" applyBorder="1" applyAlignment="1">
      <alignment horizontal="left" vertical="center"/>
    </xf>
    <xf numFmtId="0" fontId="10" fillId="26" borderId="0" xfId="0" applyFont="1" applyFill="1" applyBorder="1" applyAlignment="1">
      <alignment horizontal="center" vertical="top"/>
    </xf>
    <xf numFmtId="0" fontId="10" fillId="26" borderId="0" xfId="0" applyFont="1" applyFill="1" applyBorder="1" applyAlignment="1">
      <alignment vertical="top" wrapText="1"/>
    </xf>
    <xf numFmtId="164" fontId="11" fillId="26" borderId="9" xfId="0" applyNumberFormat="1" applyFont="1" applyFill="1" applyBorder="1" applyAlignment="1">
      <alignment horizontal="center" vertical="top" wrapText="1"/>
    </xf>
    <xf numFmtId="165" fontId="10" fillId="26" borderId="9" xfId="4" applyNumberFormat="1" applyFont="1" applyFill="1" applyBorder="1" applyAlignment="1">
      <alignment horizontal="center" vertical="top"/>
    </xf>
    <xf numFmtId="165" fontId="10" fillId="26" borderId="10" xfId="4" applyNumberFormat="1" applyFont="1" applyFill="1" applyBorder="1" applyAlignment="1">
      <alignment horizontal="center" vertical="top"/>
    </xf>
    <xf numFmtId="0" fontId="4" fillId="26" borderId="0" xfId="0" applyFont="1" applyFill="1" applyBorder="1" applyAlignment="1">
      <alignment horizontal="left" vertical="center" wrapText="1"/>
    </xf>
    <xf numFmtId="0" fontId="4" fillId="26" borderId="0" xfId="0" applyFont="1" applyFill="1" applyBorder="1" applyAlignment="1">
      <alignment horizontal="center" vertical="top"/>
    </xf>
    <xf numFmtId="0" fontId="4" fillId="26" borderId="0" xfId="0" applyFont="1" applyFill="1" applyBorder="1" applyAlignment="1">
      <alignment vertical="top" wrapText="1"/>
    </xf>
    <xf numFmtId="164" fontId="17" fillId="26" borderId="9" xfId="0" applyNumberFormat="1" applyFont="1" applyFill="1" applyBorder="1" applyAlignment="1">
      <alignment horizontal="center" vertical="top" wrapText="1"/>
    </xf>
    <xf numFmtId="165" fontId="4" fillId="26" borderId="9" xfId="4" applyNumberFormat="1" applyFont="1" applyFill="1" applyBorder="1" applyAlignment="1">
      <alignment horizontal="center" vertical="top"/>
    </xf>
    <xf numFmtId="165" fontId="4" fillId="26" borderId="10" xfId="4" applyNumberFormat="1" applyFont="1" applyFill="1" applyBorder="1" applyAlignment="1">
      <alignment horizontal="center" vertical="top"/>
    </xf>
    <xf numFmtId="0" fontId="2" fillId="12" borderId="33" xfId="0" applyFont="1" applyFill="1" applyBorder="1" applyAlignment="1">
      <alignment horizontal="center" vertical="center" textRotation="90" wrapText="1"/>
    </xf>
    <xf numFmtId="0" fontId="2" fillId="13" borderId="21" xfId="0" applyFont="1" applyFill="1" applyBorder="1" applyAlignment="1">
      <alignment horizontal="left" vertical="center" wrapText="1"/>
    </xf>
    <xf numFmtId="0" fontId="2" fillId="13" borderId="11" xfId="0" applyFont="1" applyFill="1" applyBorder="1" applyAlignment="1">
      <alignment horizontal="left" vertical="center" wrapText="1"/>
    </xf>
    <xf numFmtId="0" fontId="2" fillId="13" borderId="22" xfId="0" applyFont="1" applyFill="1" applyBorder="1" applyAlignment="1">
      <alignment horizontal="left" vertical="center" wrapText="1"/>
    </xf>
    <xf numFmtId="168" fontId="2" fillId="13" borderId="12" xfId="0" applyNumberFormat="1" applyFont="1" applyFill="1" applyBorder="1" applyAlignment="1">
      <alignment horizontal="center" vertical="top" wrapText="1"/>
    </xf>
    <xf numFmtId="0" fontId="0" fillId="2" borderId="8" xfId="0" applyFill="1" applyBorder="1" applyAlignment="1">
      <alignment vertical="center"/>
    </xf>
    <xf numFmtId="164" fontId="13" fillId="2" borderId="0" xfId="0" applyNumberFormat="1" applyFont="1" applyFill="1" applyBorder="1" applyAlignment="1">
      <alignment horizontal="center" vertical="top" wrapText="1"/>
    </xf>
    <xf numFmtId="165" fontId="0" fillId="2" borderId="0" xfId="4" applyNumberFormat="1" applyFont="1" applyFill="1" applyBorder="1" applyAlignment="1">
      <alignment horizontal="center" vertical="top"/>
    </xf>
    <xf numFmtId="165" fontId="0" fillId="2" borderId="34" xfId="4" applyNumberFormat="1" applyFont="1" applyFill="1" applyBorder="1" applyAlignment="1">
      <alignment horizontal="center" vertical="top"/>
    </xf>
    <xf numFmtId="0" fontId="17" fillId="22" borderId="31" xfId="0" applyFont="1" applyFill="1" applyBorder="1" applyAlignment="1">
      <alignment vertical="center"/>
    </xf>
    <xf numFmtId="0" fontId="17" fillId="22" borderId="32" xfId="0" applyFont="1" applyFill="1" applyBorder="1" applyAlignment="1">
      <alignment vertical="center" wrapText="1"/>
    </xf>
    <xf numFmtId="0" fontId="17" fillId="22" borderId="32" xfId="0" applyFont="1" applyFill="1" applyBorder="1" applyAlignment="1">
      <alignment horizontal="left" vertical="center" wrapText="1"/>
    </xf>
    <xf numFmtId="0" fontId="17" fillId="22" borderId="32" xfId="0" applyFont="1" applyFill="1" applyBorder="1" applyAlignment="1">
      <alignment horizontal="center" vertical="top" wrapText="1"/>
    </xf>
    <xf numFmtId="0" fontId="17" fillId="22" borderId="32" xfId="0" applyFont="1" applyFill="1" applyBorder="1" applyAlignment="1">
      <alignment vertical="top" wrapText="1"/>
    </xf>
    <xf numFmtId="0" fontId="17" fillId="22" borderId="35" xfId="0" applyFont="1" applyFill="1" applyBorder="1" applyAlignment="1">
      <alignment vertical="top" wrapText="1"/>
    </xf>
    <xf numFmtId="168" fontId="17" fillId="22" borderId="2" xfId="0" applyNumberFormat="1" applyFont="1" applyFill="1" applyBorder="1" applyAlignment="1">
      <alignment horizontal="center" vertical="top" wrapText="1"/>
    </xf>
    <xf numFmtId="165" fontId="17" fillId="22" borderId="2" xfId="4" applyNumberFormat="1" applyFont="1" applyFill="1" applyBorder="1" applyAlignment="1">
      <alignment horizontal="center" vertical="top"/>
    </xf>
    <xf numFmtId="165" fontId="17" fillId="22" borderId="3" xfId="4" applyNumberFormat="1" applyFont="1" applyFill="1" applyBorder="1" applyAlignment="1">
      <alignment horizontal="center" vertical="top"/>
    </xf>
    <xf numFmtId="0" fontId="0" fillId="2" borderId="16" xfId="0" applyFill="1" applyBorder="1" applyAlignment="1">
      <alignment vertical="center"/>
    </xf>
    <xf numFmtId="0" fontId="0" fillId="2" borderId="11" xfId="0" applyFill="1" applyBorder="1" applyAlignment="1">
      <alignment vertical="center"/>
    </xf>
    <xf numFmtId="0" fontId="4" fillId="2" borderId="11" xfId="0" applyFont="1" applyFill="1" applyBorder="1" applyAlignment="1">
      <alignment horizontal="left" vertical="center" wrapText="1"/>
    </xf>
    <xf numFmtId="0" fontId="0" fillId="2" borderId="11" xfId="0" applyFill="1" applyBorder="1" applyAlignment="1">
      <alignment horizontal="center" vertical="top"/>
    </xf>
    <xf numFmtId="0" fontId="0" fillId="2" borderId="11" xfId="0" applyFill="1" applyBorder="1" applyAlignment="1">
      <alignment vertical="top" wrapText="1"/>
    </xf>
    <xf numFmtId="0" fontId="0" fillId="2" borderId="11" xfId="0" applyFill="1" applyBorder="1" applyAlignment="1">
      <alignment vertical="top"/>
    </xf>
    <xf numFmtId="168" fontId="0" fillId="2" borderId="11" xfId="1" applyNumberFormat="1" applyFont="1" applyFill="1" applyBorder="1" applyAlignment="1">
      <alignment vertical="top"/>
    </xf>
    <xf numFmtId="168" fontId="0" fillId="2" borderId="36" xfId="1" applyNumberFormat="1" applyFont="1" applyFill="1" applyBorder="1" applyAlignment="1">
      <alignment vertical="top"/>
    </xf>
    <xf numFmtId="168" fontId="0" fillId="2" borderId="0" xfId="1" applyNumberFormat="1" applyFont="1" applyFill="1" applyAlignment="1">
      <alignment vertical="top"/>
    </xf>
    <xf numFmtId="0" fontId="6" fillId="2" borderId="0" xfId="0" applyFont="1" applyFill="1" applyAlignment="1">
      <alignment horizontal="left" vertical="center"/>
    </xf>
    <xf numFmtId="0" fontId="4" fillId="2" borderId="0" xfId="0" applyFont="1" applyFill="1" applyAlignment="1">
      <alignment vertical="center"/>
    </xf>
    <xf numFmtId="0" fontId="0" fillId="2" borderId="0" xfId="0" applyFill="1" applyBorder="1" applyAlignment="1">
      <alignment horizontal="left" vertical="center" wrapText="1"/>
    </xf>
    <xf numFmtId="0" fontId="8" fillId="3" borderId="2" xfId="2" applyFont="1" applyFill="1" applyBorder="1" applyAlignment="1">
      <alignment horizontal="center" vertical="center" wrapText="1"/>
    </xf>
    <xf numFmtId="0" fontId="0" fillId="6" borderId="0" xfId="0" applyFill="1" applyBorder="1" applyAlignment="1">
      <alignment horizontal="left" vertical="top" wrapText="1"/>
    </xf>
    <xf numFmtId="0" fontId="10" fillId="6" borderId="0" xfId="0" applyFont="1" applyFill="1" applyBorder="1" applyAlignment="1">
      <alignment horizontal="left" vertical="center"/>
    </xf>
    <xf numFmtId="0" fontId="0" fillId="6" borderId="0" xfId="0" applyFill="1" applyBorder="1" applyAlignment="1">
      <alignment horizontal="left" vertical="top" wrapText="1"/>
    </xf>
    <xf numFmtId="0" fontId="0" fillId="5" borderId="11" xfId="0" applyFill="1" applyBorder="1" applyAlignment="1">
      <alignment horizontal="left" vertical="center"/>
    </xf>
    <xf numFmtId="0" fontId="0" fillId="6" borderId="5" xfId="0" applyFill="1" applyBorder="1" applyAlignment="1">
      <alignment horizontal="left" vertical="top" wrapText="1"/>
    </xf>
    <xf numFmtId="0" fontId="0" fillId="10" borderId="5" xfId="0" applyFill="1" applyBorder="1" applyAlignment="1">
      <alignment horizontal="left" vertical="top" wrapText="1"/>
    </xf>
    <xf numFmtId="0" fontId="0" fillId="10" borderId="0" xfId="0" applyFill="1" applyBorder="1" applyAlignment="1">
      <alignment horizontal="left" vertical="top" wrapText="1"/>
    </xf>
    <xf numFmtId="0" fontId="10" fillId="10" borderId="0" xfId="0" applyFont="1" applyFill="1" applyBorder="1" applyAlignment="1">
      <alignment horizontal="left" vertical="center"/>
    </xf>
    <xf numFmtId="0" fontId="0" fillId="10" borderId="0" xfId="0" applyFill="1" applyBorder="1" applyAlignment="1">
      <alignment horizontal="left" vertical="center" wrapText="1"/>
    </xf>
    <xf numFmtId="0" fontId="0" fillId="10" borderId="0" xfId="0" applyFill="1" applyBorder="1" applyAlignment="1">
      <alignment horizontal="left" vertical="top" wrapText="1"/>
    </xf>
    <xf numFmtId="0" fontId="5" fillId="9" borderId="11" xfId="0" applyFont="1" applyFill="1" applyBorder="1" applyAlignment="1">
      <alignment horizontal="left" vertical="center" wrapText="1"/>
    </xf>
    <xf numFmtId="0" fontId="0" fillId="14" borderId="5" xfId="0" applyFill="1" applyBorder="1" applyAlignment="1">
      <alignment horizontal="left" vertical="top" wrapText="1"/>
    </xf>
    <xf numFmtId="0" fontId="0" fillId="14" borderId="0" xfId="0" applyFill="1" applyBorder="1" applyAlignment="1">
      <alignment horizontal="left" vertical="top" wrapText="1"/>
    </xf>
    <xf numFmtId="0" fontId="11" fillId="14" borderId="0" xfId="0" applyFont="1" applyFill="1" applyBorder="1" applyAlignment="1">
      <alignment horizontal="left" vertical="center"/>
    </xf>
    <xf numFmtId="0" fontId="13" fillId="14" borderId="0" xfId="0" applyFont="1" applyFill="1" applyBorder="1" applyAlignment="1">
      <alignment horizontal="left" vertical="top" wrapText="1"/>
    </xf>
    <xf numFmtId="0" fontId="10" fillId="14" borderId="0" xfId="0" applyFont="1" applyFill="1" applyBorder="1" applyAlignment="1">
      <alignment horizontal="left" vertical="center"/>
    </xf>
    <xf numFmtId="0" fontId="0" fillId="14" borderId="0" xfId="0" applyFill="1" applyBorder="1" applyAlignment="1">
      <alignment horizontal="left" vertical="top" wrapText="1"/>
    </xf>
    <xf numFmtId="0" fontId="0" fillId="14" borderId="0" xfId="0" applyFill="1" applyBorder="1" applyAlignment="1">
      <alignment horizontal="left" vertical="center" wrapText="1"/>
    </xf>
    <xf numFmtId="0" fontId="0" fillId="2" borderId="0" xfId="0" applyFill="1" applyBorder="1" applyAlignment="1">
      <alignment vertical="top"/>
    </xf>
    <xf numFmtId="0" fontId="0" fillId="2" borderId="34" xfId="0" applyFill="1" applyBorder="1" applyAlignment="1">
      <alignment vertical="top"/>
    </xf>
    <xf numFmtId="0" fontId="0" fillId="2" borderId="11" xfId="0" applyFill="1" applyBorder="1" applyAlignment="1">
      <alignment horizontal="left" vertical="center" wrapText="1"/>
    </xf>
    <xf numFmtId="0" fontId="13" fillId="18" borderId="5" xfId="0" applyFont="1" applyFill="1" applyBorder="1" applyAlignment="1">
      <alignment horizontal="left" vertical="top" wrapText="1"/>
    </xf>
    <xf numFmtId="0" fontId="10" fillId="18" borderId="0" xfId="0" applyFont="1" applyFill="1" applyBorder="1" applyAlignment="1">
      <alignment horizontal="left" vertical="center"/>
    </xf>
    <xf numFmtId="164" fontId="18" fillId="19" borderId="6" xfId="0" applyNumberFormat="1" applyFont="1" applyFill="1" applyBorder="1" applyAlignment="1">
      <alignment horizontal="center" vertical="top" wrapText="1"/>
    </xf>
    <xf numFmtId="0" fontId="0" fillId="18" borderId="0" xfId="0" applyFill="1" applyBorder="1" applyAlignment="1">
      <alignment horizontal="left" vertical="top" wrapText="1"/>
    </xf>
    <xf numFmtId="0" fontId="0" fillId="18" borderId="0" xfId="0" applyFill="1" applyBorder="1" applyAlignment="1">
      <alignment horizontal="left" vertical="top" wrapText="1"/>
    </xf>
    <xf numFmtId="0" fontId="0" fillId="18" borderId="5" xfId="0" applyFill="1" applyBorder="1" applyAlignment="1">
      <alignment horizontal="left" vertical="top" wrapText="1"/>
    </xf>
    <xf numFmtId="0" fontId="0" fillId="22" borderId="5" xfId="0" applyFill="1" applyBorder="1" applyAlignment="1">
      <alignment horizontal="left" vertical="top" wrapText="1"/>
    </xf>
    <xf numFmtId="0" fontId="0" fillId="22" borderId="0" xfId="0" applyFill="1" applyBorder="1" applyAlignment="1">
      <alignment horizontal="left" vertical="top" wrapText="1"/>
    </xf>
    <xf numFmtId="0" fontId="10" fillId="22" borderId="0" xfId="0" applyFont="1" applyFill="1" applyBorder="1" applyAlignment="1">
      <alignment horizontal="left" vertical="center"/>
    </xf>
    <xf numFmtId="0" fontId="0" fillId="22" borderId="0" xfId="0" applyFill="1" applyBorder="1" applyAlignment="1">
      <alignment horizontal="left" vertical="center" wrapText="1"/>
    </xf>
    <xf numFmtId="0" fontId="0" fillId="22" borderId="0" xfId="0" applyFill="1" applyBorder="1" applyAlignment="1">
      <alignment horizontal="left" vertical="center" wrapText="1"/>
    </xf>
    <xf numFmtId="0" fontId="0" fillId="22" borderId="5" xfId="0" applyFill="1" applyBorder="1" applyAlignment="1">
      <alignment horizontal="left" vertical="center" wrapText="1"/>
    </xf>
    <xf numFmtId="0" fontId="0" fillId="2" borderId="0" xfId="0" applyFill="1" applyBorder="1" applyAlignment="1">
      <alignment vertical="center" wrapText="1"/>
    </xf>
    <xf numFmtId="0" fontId="0" fillId="2" borderId="0" xfId="0" applyFill="1" applyBorder="1" applyAlignment="1">
      <alignment horizontal="left" vertical="top" wrapText="1"/>
    </xf>
    <xf numFmtId="0" fontId="10" fillId="26" borderId="0" xfId="0" applyFont="1" applyFill="1" applyBorder="1" applyAlignment="1">
      <alignment horizontal="left" vertical="center"/>
    </xf>
    <xf numFmtId="0" fontId="7" fillId="0" borderId="0" xfId="2"/>
    <xf numFmtId="0" fontId="7" fillId="0" borderId="0" xfId="2" applyAlignment="1">
      <alignment wrapText="1"/>
    </xf>
    <xf numFmtId="164" fontId="0" fillId="0" borderId="0" xfId="3" applyNumberFormat="1" applyFont="1" applyAlignment="1">
      <alignment horizontal="center"/>
    </xf>
    <xf numFmtId="44" fontId="0" fillId="0" borderId="0" xfId="4" applyFont="1" applyAlignment="1">
      <alignment horizontal="center"/>
    </xf>
    <xf numFmtId="0" fontId="8" fillId="22" borderId="37" xfId="2" applyFont="1" applyFill="1" applyBorder="1" applyAlignment="1">
      <alignment horizontal="center" vertical="center"/>
    </xf>
    <xf numFmtId="0" fontId="8" fillId="22" borderId="37" xfId="2" applyFont="1" applyFill="1" applyBorder="1" applyAlignment="1">
      <alignment horizontal="center" vertical="center" wrapText="1"/>
    </xf>
    <xf numFmtId="164" fontId="8" fillId="22" borderId="37" xfId="3" applyNumberFormat="1" applyFont="1" applyFill="1" applyBorder="1" applyAlignment="1">
      <alignment horizontal="center" vertical="center"/>
    </xf>
    <xf numFmtId="44" fontId="8" fillId="22" borderId="37" xfId="4" applyFont="1" applyFill="1" applyBorder="1" applyAlignment="1">
      <alignment horizontal="center" vertical="center"/>
    </xf>
    <xf numFmtId="0" fontId="2" fillId="4" borderId="17" xfId="0" applyFont="1" applyFill="1" applyBorder="1" applyAlignment="1">
      <alignment horizontal="center" vertical="center" textRotation="90"/>
    </xf>
    <xf numFmtId="0" fontId="2" fillId="5" borderId="9" xfId="0" applyFont="1" applyFill="1" applyBorder="1" applyAlignment="1">
      <alignment horizontal="left" wrapText="1"/>
    </xf>
    <xf numFmtId="0" fontId="26" fillId="27" borderId="38" xfId="2" applyFont="1" applyFill="1" applyBorder="1" applyAlignment="1">
      <alignment wrapText="1"/>
    </xf>
    <xf numFmtId="164" fontId="4" fillId="27" borderId="38" xfId="3" applyNumberFormat="1" applyFont="1" applyFill="1" applyBorder="1" applyAlignment="1">
      <alignment horizontal="center"/>
    </xf>
    <xf numFmtId="165" fontId="27" fillId="27" borderId="39" xfId="0" applyNumberFormat="1" applyFont="1" applyFill="1" applyBorder="1" applyAlignment="1">
      <alignment horizontal="center" vertical="top"/>
    </xf>
    <xf numFmtId="0" fontId="2" fillId="4" borderId="19" xfId="0" applyFont="1" applyFill="1" applyBorder="1" applyAlignment="1">
      <alignment horizontal="center" vertical="center" textRotation="90"/>
    </xf>
    <xf numFmtId="0" fontId="4" fillId="5" borderId="9" xfId="0" applyFont="1" applyFill="1" applyBorder="1" applyAlignment="1">
      <alignment horizontal="left" wrapText="1"/>
    </xf>
    <xf numFmtId="164" fontId="4" fillId="27" borderId="41" xfId="3" applyNumberFormat="1" applyFont="1" applyFill="1" applyBorder="1" applyAlignment="1">
      <alignment horizontal="center"/>
    </xf>
    <xf numFmtId="165" fontId="4" fillId="27" borderId="41" xfId="4" applyNumberFormat="1" applyFont="1" applyFill="1" applyBorder="1" applyAlignment="1">
      <alignment horizontal="center"/>
    </xf>
    <xf numFmtId="164" fontId="4" fillId="27" borderId="42" xfId="3" applyNumberFormat="1" applyFont="1" applyFill="1" applyBorder="1" applyAlignment="1">
      <alignment horizontal="center"/>
    </xf>
    <xf numFmtId="165" fontId="4" fillId="27" borderId="42" xfId="4" applyNumberFormat="1" applyFont="1" applyFill="1" applyBorder="1" applyAlignment="1">
      <alignment horizontal="center"/>
    </xf>
    <xf numFmtId="0" fontId="2" fillId="5" borderId="31" xfId="2" applyFont="1" applyFill="1" applyBorder="1" applyAlignment="1">
      <alignment horizontal="left" vertical="center" wrapText="1"/>
    </xf>
    <xf numFmtId="0" fontId="2" fillId="5" borderId="43" xfId="2" applyFont="1" applyFill="1" applyBorder="1" applyAlignment="1">
      <alignment horizontal="left" vertical="center" wrapText="1"/>
    </xf>
    <xf numFmtId="164" fontId="2" fillId="5" borderId="10" xfId="3" applyNumberFormat="1" applyFont="1" applyFill="1" applyBorder="1" applyAlignment="1">
      <alignment horizontal="center"/>
    </xf>
    <xf numFmtId="165" fontId="2" fillId="5" borderId="41" xfId="4" applyNumberFormat="1" applyFont="1" applyFill="1" applyBorder="1" applyAlignment="1">
      <alignment horizontal="center"/>
    </xf>
    <xf numFmtId="0" fontId="26" fillId="27" borderId="17" xfId="2" applyFont="1" applyFill="1" applyBorder="1" applyAlignment="1">
      <alignment horizontal="left" vertical="center" wrapText="1"/>
    </xf>
    <xf numFmtId="165" fontId="4" fillId="27" borderId="38" xfId="4" applyNumberFormat="1" applyFont="1" applyFill="1" applyBorder="1" applyAlignment="1">
      <alignment horizontal="center"/>
    </xf>
    <xf numFmtId="0" fontId="26" fillId="27" borderId="33" xfId="2" applyFont="1" applyFill="1" applyBorder="1" applyAlignment="1">
      <alignment horizontal="left" vertical="center" wrapText="1"/>
    </xf>
    <xf numFmtId="0" fontId="26" fillId="27" borderId="44" xfId="2" applyFont="1" applyFill="1" applyBorder="1" applyAlignment="1">
      <alignment horizontal="left" vertical="center" wrapText="1"/>
    </xf>
    <xf numFmtId="0" fontId="26" fillId="27" borderId="45" xfId="2" applyFont="1" applyFill="1" applyBorder="1" applyAlignment="1">
      <alignment horizontal="left" vertical="center" wrapText="1"/>
    </xf>
    <xf numFmtId="0" fontId="26" fillId="27" borderId="41" xfId="2" applyFont="1" applyFill="1" applyBorder="1" applyAlignment="1">
      <alignment wrapText="1"/>
    </xf>
    <xf numFmtId="0" fontId="26" fillId="27" borderId="46" xfId="2" applyFont="1" applyFill="1" applyBorder="1" applyAlignment="1">
      <alignment horizontal="left" vertical="center" wrapText="1"/>
    </xf>
    <xf numFmtId="0" fontId="26" fillId="27" borderId="42" xfId="2" applyFont="1" applyFill="1" applyBorder="1" applyAlignment="1">
      <alignment wrapText="1"/>
    </xf>
    <xf numFmtId="164" fontId="2" fillId="5" borderId="37" xfId="3" applyNumberFormat="1" applyFont="1" applyFill="1" applyBorder="1" applyAlignment="1">
      <alignment horizontal="center"/>
    </xf>
    <xf numFmtId="165" fontId="2" fillId="5" borderId="3" xfId="4" applyNumberFormat="1" applyFont="1" applyFill="1" applyBorder="1" applyAlignment="1">
      <alignment horizontal="center"/>
    </xf>
    <xf numFmtId="0" fontId="2" fillId="4" borderId="32" xfId="2" applyFont="1" applyFill="1" applyBorder="1" applyAlignment="1">
      <alignment horizontal="left" vertical="center" wrapText="1"/>
    </xf>
    <xf numFmtId="0" fontId="2" fillId="4" borderId="43" xfId="2" applyFont="1" applyFill="1" applyBorder="1" applyAlignment="1">
      <alignment horizontal="left" vertical="center" wrapText="1"/>
    </xf>
    <xf numFmtId="164" fontId="2" fillId="4" borderId="10" xfId="3" applyNumberFormat="1" applyFont="1" applyFill="1" applyBorder="1" applyAlignment="1">
      <alignment horizontal="center"/>
    </xf>
    <xf numFmtId="165" fontId="2" fillId="4" borderId="15" xfId="4" applyNumberFormat="1" applyFont="1" applyFill="1" applyBorder="1" applyAlignment="1">
      <alignment horizontal="center"/>
    </xf>
    <xf numFmtId="169" fontId="2" fillId="4" borderId="15" xfId="4" applyNumberFormat="1" applyFont="1" applyFill="1" applyBorder="1" applyAlignment="1">
      <alignment horizontal="center"/>
    </xf>
    <xf numFmtId="0" fontId="2" fillId="8" borderId="47" xfId="2" applyFont="1" applyFill="1" applyBorder="1" applyAlignment="1">
      <alignment horizontal="left" vertical="center" wrapText="1"/>
    </xf>
    <xf numFmtId="0" fontId="26" fillId="10" borderId="44" xfId="2" applyFont="1" applyFill="1" applyBorder="1" applyAlignment="1">
      <alignment horizontal="left" vertical="center" wrapText="1"/>
    </xf>
    <xf numFmtId="0" fontId="26" fillId="10" borderId="38" xfId="2" applyFont="1" applyFill="1" applyBorder="1" applyAlignment="1">
      <alignment wrapText="1"/>
    </xf>
    <xf numFmtId="164" fontId="4" fillId="10" borderId="38" xfId="3" applyNumberFormat="1" applyFont="1" applyFill="1" applyBorder="1" applyAlignment="1">
      <alignment horizontal="center"/>
    </xf>
    <xf numFmtId="165" fontId="4" fillId="10" borderId="38" xfId="4" applyNumberFormat="1" applyFont="1" applyFill="1" applyBorder="1" applyAlignment="1">
      <alignment horizontal="center"/>
    </xf>
    <xf numFmtId="0" fontId="2" fillId="8" borderId="48" xfId="2" applyFont="1" applyFill="1" applyBorder="1" applyAlignment="1">
      <alignment horizontal="left" vertical="center" wrapText="1"/>
    </xf>
    <xf numFmtId="0" fontId="26" fillId="10" borderId="45" xfId="2" applyFont="1" applyFill="1" applyBorder="1" applyAlignment="1">
      <alignment horizontal="left" vertical="center" wrapText="1"/>
    </xf>
    <xf numFmtId="0" fontId="26" fillId="10" borderId="41" xfId="2" applyFont="1" applyFill="1" applyBorder="1" applyAlignment="1">
      <alignment wrapText="1"/>
    </xf>
    <xf numFmtId="164" fontId="4" fillId="10" borderId="41" xfId="3" applyNumberFormat="1" applyFont="1" applyFill="1" applyBorder="1" applyAlignment="1">
      <alignment horizontal="center"/>
    </xf>
    <xf numFmtId="165" fontId="4" fillId="10" borderId="41" xfId="4" applyNumberFormat="1" applyFont="1" applyFill="1" applyBorder="1" applyAlignment="1">
      <alignment horizontal="center"/>
    </xf>
    <xf numFmtId="0" fontId="2" fillId="9" borderId="31" xfId="2" applyFont="1" applyFill="1" applyBorder="1" applyAlignment="1">
      <alignment horizontal="left" vertical="center" wrapText="1"/>
    </xf>
    <xf numFmtId="0" fontId="2" fillId="9" borderId="43" xfId="2" applyFont="1" applyFill="1" applyBorder="1" applyAlignment="1">
      <alignment horizontal="left" vertical="center" wrapText="1"/>
    </xf>
    <xf numFmtId="164" fontId="2" fillId="9" borderId="10" xfId="3" applyNumberFormat="1" applyFont="1" applyFill="1" applyBorder="1" applyAlignment="1">
      <alignment horizontal="center"/>
    </xf>
    <xf numFmtId="165" fontId="2" fillId="9" borderId="41" xfId="4" applyNumberFormat="1" applyFont="1" applyFill="1" applyBorder="1" applyAlignment="1">
      <alignment horizontal="center"/>
    </xf>
    <xf numFmtId="0" fontId="2" fillId="8" borderId="8" xfId="2" applyFont="1" applyFill="1" applyBorder="1" applyAlignment="1">
      <alignment horizontal="left" vertical="center" wrapText="1"/>
    </xf>
    <xf numFmtId="0" fontId="26" fillId="10" borderId="39" xfId="2" applyFont="1" applyFill="1" applyBorder="1" applyAlignment="1">
      <alignment horizontal="left" vertical="center" wrapText="1"/>
    </xf>
    <xf numFmtId="0" fontId="26" fillId="10" borderId="49" xfId="2" applyFont="1" applyFill="1" applyBorder="1" applyAlignment="1">
      <alignment wrapText="1"/>
    </xf>
    <xf numFmtId="0" fontId="26" fillId="10" borderId="40" xfId="2" applyFont="1" applyFill="1" applyBorder="1" applyAlignment="1">
      <alignment horizontal="left" vertical="center" wrapText="1"/>
    </xf>
    <xf numFmtId="0" fontId="26" fillId="10" borderId="50" xfId="2" applyFont="1" applyFill="1" applyBorder="1" applyAlignment="1">
      <alignment wrapText="1"/>
    </xf>
    <xf numFmtId="0" fontId="26" fillId="10" borderId="51" xfId="2" applyFont="1" applyFill="1" applyBorder="1" applyAlignment="1">
      <alignment horizontal="left" vertical="center" wrapText="1"/>
    </xf>
    <xf numFmtId="0" fontId="26" fillId="10" borderId="52" xfId="2" applyFont="1" applyFill="1" applyBorder="1" applyAlignment="1">
      <alignment wrapText="1"/>
    </xf>
    <xf numFmtId="164" fontId="4" fillId="10" borderId="53" xfId="3" applyNumberFormat="1" applyFont="1" applyFill="1" applyBorder="1" applyAlignment="1">
      <alignment horizontal="center"/>
    </xf>
    <xf numFmtId="165" fontId="4" fillId="10" borderId="53" xfId="4" applyNumberFormat="1" applyFont="1" applyFill="1" applyBorder="1" applyAlignment="1">
      <alignment horizontal="center"/>
    </xf>
    <xf numFmtId="0" fontId="26" fillId="10" borderId="48" xfId="2" applyFont="1" applyFill="1" applyBorder="1" applyAlignment="1">
      <alignment horizontal="left" vertical="center" wrapText="1"/>
    </xf>
    <xf numFmtId="0" fontId="26" fillId="10" borderId="54" xfId="2" applyFont="1" applyFill="1" applyBorder="1" applyAlignment="1">
      <alignment horizontal="left" vertical="center" wrapText="1"/>
    </xf>
    <xf numFmtId="164" fontId="2" fillId="9" borderId="3" xfId="3" applyNumberFormat="1" applyFont="1" applyFill="1" applyBorder="1" applyAlignment="1">
      <alignment horizontal="center"/>
    </xf>
    <xf numFmtId="0" fontId="2" fillId="8" borderId="54" xfId="2" applyFont="1" applyFill="1" applyBorder="1" applyAlignment="1">
      <alignment horizontal="left" vertical="center" wrapText="1"/>
    </xf>
    <xf numFmtId="164" fontId="2" fillId="9" borderId="37" xfId="3" applyNumberFormat="1" applyFont="1" applyFill="1" applyBorder="1" applyAlignment="1">
      <alignment horizontal="center"/>
    </xf>
    <xf numFmtId="165" fontId="2" fillId="9" borderId="3" xfId="4" applyNumberFormat="1" applyFont="1" applyFill="1" applyBorder="1" applyAlignment="1">
      <alignment horizontal="center"/>
    </xf>
    <xf numFmtId="0" fontId="2" fillId="9" borderId="32" xfId="2" applyFont="1" applyFill="1" applyBorder="1" applyAlignment="1">
      <alignment horizontal="left" vertical="center" wrapText="1"/>
    </xf>
    <xf numFmtId="165" fontId="2" fillId="9" borderId="15" xfId="4" applyNumberFormat="1" applyFont="1" applyFill="1" applyBorder="1" applyAlignment="1">
      <alignment horizontal="center"/>
    </xf>
    <xf numFmtId="169" fontId="2" fillId="9" borderId="15" xfId="4" applyNumberFormat="1" applyFont="1" applyFill="1" applyBorder="1" applyAlignment="1">
      <alignment horizontal="center"/>
    </xf>
    <xf numFmtId="0" fontId="2" fillId="12" borderId="47" xfId="2" applyFont="1" applyFill="1" applyBorder="1" applyAlignment="1">
      <alignment horizontal="left" vertical="center" wrapText="1"/>
    </xf>
    <xf numFmtId="0" fontId="26" fillId="14" borderId="44" xfId="2" applyFont="1" applyFill="1" applyBorder="1" applyAlignment="1">
      <alignment horizontal="left" vertical="center" wrapText="1"/>
    </xf>
    <xf numFmtId="0" fontId="26" fillId="14" borderId="38" xfId="2" applyFont="1" applyFill="1" applyBorder="1" applyAlignment="1">
      <alignment wrapText="1"/>
    </xf>
    <xf numFmtId="164" fontId="4" fillId="14" borderId="38" xfId="3" applyNumberFormat="1" applyFont="1" applyFill="1" applyBorder="1" applyAlignment="1">
      <alignment horizontal="center"/>
    </xf>
    <xf numFmtId="165" fontId="4" fillId="14" borderId="38" xfId="4" applyNumberFormat="1" applyFont="1" applyFill="1" applyBorder="1" applyAlignment="1">
      <alignment horizontal="center"/>
    </xf>
    <xf numFmtId="0" fontId="2" fillId="12" borderId="48" xfId="2" applyFont="1" applyFill="1" applyBorder="1" applyAlignment="1">
      <alignment horizontal="left" vertical="center" wrapText="1"/>
    </xf>
    <xf numFmtId="0" fontId="26" fillId="14" borderId="45" xfId="2" applyFont="1" applyFill="1" applyBorder="1" applyAlignment="1">
      <alignment horizontal="left" vertical="center" wrapText="1"/>
    </xf>
    <xf numFmtId="0" fontId="26" fillId="14" borderId="41" xfId="2" applyFont="1" applyFill="1" applyBorder="1" applyAlignment="1">
      <alignment wrapText="1"/>
    </xf>
    <xf numFmtId="164" fontId="4" fillId="14" borderId="41" xfId="3" applyNumberFormat="1" applyFont="1" applyFill="1" applyBorder="1" applyAlignment="1">
      <alignment horizontal="center"/>
    </xf>
    <xf numFmtId="165" fontId="4" fillId="14" borderId="41" xfId="4" applyNumberFormat="1" applyFont="1" applyFill="1" applyBorder="1" applyAlignment="1">
      <alignment horizontal="center"/>
    </xf>
    <xf numFmtId="0" fontId="26" fillId="14" borderId="46" xfId="2" applyFont="1" applyFill="1" applyBorder="1" applyAlignment="1">
      <alignment horizontal="left" vertical="center" wrapText="1"/>
    </xf>
    <xf numFmtId="0" fontId="26" fillId="14" borderId="42" xfId="2" applyFont="1" applyFill="1" applyBorder="1" applyAlignment="1">
      <alignment wrapText="1"/>
    </xf>
    <xf numFmtId="164" fontId="4" fillId="14" borderId="42" xfId="3" applyNumberFormat="1" applyFont="1" applyFill="1" applyBorder="1" applyAlignment="1">
      <alignment horizontal="center"/>
    </xf>
    <xf numFmtId="165" fontId="4" fillId="14" borderId="42" xfId="4" applyNumberFormat="1" applyFont="1" applyFill="1" applyBorder="1" applyAlignment="1">
      <alignment horizontal="center"/>
    </xf>
    <xf numFmtId="0" fontId="2" fillId="13" borderId="31" xfId="2" applyFont="1" applyFill="1" applyBorder="1" applyAlignment="1">
      <alignment horizontal="left" vertical="center" wrapText="1"/>
    </xf>
    <xf numFmtId="0" fontId="2" fillId="13" borderId="43" xfId="2" applyFont="1" applyFill="1" applyBorder="1" applyAlignment="1">
      <alignment horizontal="left" vertical="center" wrapText="1"/>
    </xf>
    <xf numFmtId="164" fontId="2" fillId="13" borderId="10" xfId="3" applyNumberFormat="1" applyFont="1" applyFill="1" applyBorder="1" applyAlignment="1">
      <alignment horizontal="center"/>
    </xf>
    <xf numFmtId="165" fontId="2" fillId="13" borderId="41" xfId="4" applyNumberFormat="1" applyFont="1" applyFill="1" applyBorder="1" applyAlignment="1">
      <alignment horizontal="center"/>
    </xf>
    <xf numFmtId="0" fontId="26" fillId="14" borderId="19" xfId="2" applyFont="1" applyFill="1" applyBorder="1" applyAlignment="1">
      <alignment horizontal="left" vertical="center" wrapText="1"/>
    </xf>
    <xf numFmtId="0" fontId="26" fillId="14" borderId="13" xfId="2" applyFont="1" applyFill="1" applyBorder="1" applyAlignment="1">
      <alignment wrapText="1"/>
    </xf>
    <xf numFmtId="164" fontId="4" fillId="14" borderId="13" xfId="3" applyNumberFormat="1" applyFont="1" applyFill="1" applyBorder="1" applyAlignment="1">
      <alignment horizontal="center"/>
    </xf>
    <xf numFmtId="165" fontId="4" fillId="14" borderId="13" xfId="4" applyNumberFormat="1" applyFont="1" applyFill="1" applyBorder="1" applyAlignment="1">
      <alignment horizontal="center"/>
    </xf>
    <xf numFmtId="0" fontId="2" fillId="12" borderId="54" xfId="2" applyFont="1" applyFill="1" applyBorder="1" applyAlignment="1">
      <alignment horizontal="left" vertical="center" wrapText="1"/>
    </xf>
    <xf numFmtId="164" fontId="2" fillId="13" borderId="37" xfId="3" applyNumberFormat="1" applyFont="1" applyFill="1" applyBorder="1" applyAlignment="1">
      <alignment horizontal="center"/>
    </xf>
    <xf numFmtId="165" fontId="2" fillId="13" borderId="3" xfId="4" applyNumberFormat="1" applyFont="1" applyFill="1" applyBorder="1" applyAlignment="1">
      <alignment horizontal="center"/>
    </xf>
    <xf numFmtId="0" fontId="2" fillId="13" borderId="32" xfId="2" applyFont="1" applyFill="1" applyBorder="1" applyAlignment="1">
      <alignment horizontal="left" vertical="center" wrapText="1"/>
    </xf>
    <xf numFmtId="165" fontId="2" fillId="13" borderId="15" xfId="4" applyNumberFormat="1" applyFont="1" applyFill="1" applyBorder="1" applyAlignment="1">
      <alignment horizontal="center"/>
    </xf>
    <xf numFmtId="0" fontId="2" fillId="16" borderId="47" xfId="2" applyFont="1" applyFill="1" applyBorder="1" applyAlignment="1">
      <alignment horizontal="left" vertical="center" wrapText="1"/>
    </xf>
    <xf numFmtId="0" fontId="26" fillId="18" borderId="44" xfId="2" applyFont="1" applyFill="1" applyBorder="1" applyAlignment="1">
      <alignment vertical="center" wrapText="1"/>
    </xf>
    <xf numFmtId="0" fontId="26" fillId="18" borderId="38" xfId="2" applyFont="1" applyFill="1" applyBorder="1" applyAlignment="1">
      <alignment wrapText="1"/>
    </xf>
    <xf numFmtId="164" fontId="4" fillId="18" borderId="37" xfId="3" applyNumberFormat="1" applyFont="1" applyFill="1" applyBorder="1" applyAlignment="1">
      <alignment horizontal="center"/>
    </xf>
    <xf numFmtId="165" fontId="4" fillId="18" borderId="3" xfId="4" applyNumberFormat="1" applyFont="1" applyFill="1" applyBorder="1" applyAlignment="1">
      <alignment horizontal="center"/>
    </xf>
    <xf numFmtId="0" fontId="2" fillId="16" borderId="48" xfId="2" applyFont="1" applyFill="1" applyBorder="1" applyAlignment="1">
      <alignment horizontal="left" vertical="center" wrapText="1"/>
    </xf>
    <xf numFmtId="0" fontId="2" fillId="17" borderId="31" xfId="2" applyFont="1" applyFill="1" applyBorder="1" applyAlignment="1">
      <alignment horizontal="left" vertical="center" wrapText="1"/>
    </xf>
    <xf numFmtId="0" fontId="2" fillId="17" borderId="43" xfId="2" applyFont="1" applyFill="1" applyBorder="1" applyAlignment="1">
      <alignment horizontal="left" vertical="center" wrapText="1"/>
    </xf>
    <xf numFmtId="164" fontId="2" fillId="17" borderId="10" xfId="3" applyNumberFormat="1" applyFont="1" applyFill="1" applyBorder="1" applyAlignment="1">
      <alignment horizontal="center"/>
    </xf>
    <xf numFmtId="165" fontId="2" fillId="17" borderId="15" xfId="4" applyNumberFormat="1" applyFont="1" applyFill="1" applyBorder="1" applyAlignment="1">
      <alignment horizontal="center"/>
    </xf>
    <xf numFmtId="0" fontId="26" fillId="18" borderId="44" xfId="2" applyFont="1" applyFill="1" applyBorder="1" applyAlignment="1">
      <alignment horizontal="left" vertical="center" wrapText="1"/>
    </xf>
    <xf numFmtId="164" fontId="4" fillId="18" borderId="38" xfId="3" applyNumberFormat="1" applyFont="1" applyFill="1" applyBorder="1" applyAlignment="1">
      <alignment horizontal="center"/>
    </xf>
    <xf numFmtId="165" fontId="4" fillId="18" borderId="38" xfId="4" applyNumberFormat="1" applyFont="1" applyFill="1" applyBorder="1" applyAlignment="1">
      <alignment horizontal="center"/>
    </xf>
    <xf numFmtId="0" fontId="26" fillId="18" borderId="46" xfId="2" applyFont="1" applyFill="1" applyBorder="1" applyAlignment="1">
      <alignment horizontal="left" vertical="center" wrapText="1"/>
    </xf>
    <xf numFmtId="0" fontId="26" fillId="18" borderId="42" xfId="2" applyFont="1" applyFill="1" applyBorder="1" applyAlignment="1">
      <alignment wrapText="1"/>
    </xf>
    <xf numFmtId="164" fontId="4" fillId="18" borderId="42" xfId="3" applyNumberFormat="1" applyFont="1" applyFill="1" applyBorder="1" applyAlignment="1">
      <alignment horizontal="center"/>
    </xf>
    <xf numFmtId="165" fontId="4" fillId="18" borderId="42" xfId="4" applyNumberFormat="1" applyFont="1" applyFill="1" applyBorder="1" applyAlignment="1">
      <alignment horizontal="center"/>
    </xf>
    <xf numFmtId="165" fontId="2" fillId="17" borderId="41" xfId="4" applyNumberFormat="1" applyFont="1" applyFill="1" applyBorder="1" applyAlignment="1">
      <alignment horizontal="center"/>
    </xf>
    <xf numFmtId="0" fontId="26" fillId="18" borderId="1" xfId="2" applyFont="1" applyFill="1" applyBorder="1" applyAlignment="1">
      <alignment horizontal="left" vertical="center" wrapText="1"/>
    </xf>
    <xf numFmtId="0" fontId="26" fillId="18" borderId="3" xfId="2" applyFont="1" applyFill="1" applyBorder="1" applyAlignment="1">
      <alignment wrapText="1"/>
    </xf>
    <xf numFmtId="164" fontId="4" fillId="18" borderId="3" xfId="3" applyNumberFormat="1" applyFont="1" applyFill="1" applyBorder="1" applyAlignment="1">
      <alignment horizontal="center"/>
    </xf>
    <xf numFmtId="164" fontId="2" fillId="17" borderId="37" xfId="3" applyNumberFormat="1" applyFont="1" applyFill="1" applyBorder="1" applyAlignment="1">
      <alignment horizontal="center"/>
    </xf>
    <xf numFmtId="165" fontId="2" fillId="17" borderId="37" xfId="4" applyNumberFormat="1" applyFont="1" applyFill="1" applyBorder="1" applyAlignment="1">
      <alignment horizontal="center"/>
    </xf>
    <xf numFmtId="165" fontId="2" fillId="17" borderId="3" xfId="4" applyNumberFormat="1" applyFont="1" applyFill="1" applyBorder="1" applyAlignment="1">
      <alignment horizontal="center"/>
    </xf>
    <xf numFmtId="0" fontId="26" fillId="18" borderId="33" xfId="2" applyFont="1" applyFill="1" applyBorder="1" applyAlignment="1">
      <alignment horizontal="left" vertical="center" wrapText="1"/>
    </xf>
    <xf numFmtId="0" fontId="26" fillId="18" borderId="13" xfId="2" applyFont="1" applyFill="1" applyBorder="1" applyAlignment="1">
      <alignment wrapText="1"/>
    </xf>
    <xf numFmtId="164" fontId="4" fillId="18" borderId="13" xfId="3" applyNumberFormat="1" applyFont="1" applyFill="1" applyBorder="1" applyAlignment="1">
      <alignment horizontal="center"/>
    </xf>
    <xf numFmtId="165" fontId="4" fillId="18" borderId="13" xfId="4" applyNumberFormat="1" applyFont="1" applyFill="1" applyBorder="1" applyAlignment="1">
      <alignment horizontal="center"/>
    </xf>
    <xf numFmtId="0" fontId="2" fillId="16" borderId="54" xfId="2" applyFont="1" applyFill="1" applyBorder="1" applyAlignment="1">
      <alignment horizontal="left" vertical="center" wrapText="1"/>
    </xf>
    <xf numFmtId="0" fontId="2" fillId="17" borderId="32" xfId="2" applyFont="1" applyFill="1" applyBorder="1" applyAlignment="1">
      <alignment horizontal="left" vertical="center" wrapText="1"/>
    </xf>
    <xf numFmtId="164" fontId="2" fillId="17" borderId="55" xfId="3" applyNumberFormat="1" applyFont="1" applyFill="1" applyBorder="1" applyAlignment="1">
      <alignment horizontal="center"/>
    </xf>
    <xf numFmtId="165" fontId="2" fillId="17" borderId="55" xfId="4" applyNumberFormat="1" applyFont="1" applyFill="1" applyBorder="1" applyAlignment="1">
      <alignment horizontal="center"/>
    </xf>
    <xf numFmtId="165" fontId="2" fillId="17" borderId="7" xfId="4" applyNumberFormat="1" applyFont="1" applyFill="1" applyBorder="1" applyAlignment="1">
      <alignment horizontal="center"/>
    </xf>
    <xf numFmtId="0" fontId="2" fillId="28" borderId="47" xfId="2" applyFont="1" applyFill="1" applyBorder="1" applyAlignment="1">
      <alignment horizontal="left" vertical="center" wrapText="1"/>
    </xf>
    <xf numFmtId="0" fontId="26" fillId="22" borderId="44" xfId="2" applyFont="1" applyFill="1" applyBorder="1" applyAlignment="1">
      <alignment horizontal="left" vertical="center" wrapText="1"/>
    </xf>
    <xf numFmtId="0" fontId="26" fillId="22" borderId="38" xfId="2" applyFont="1" applyFill="1" applyBorder="1" applyAlignment="1">
      <alignment wrapText="1"/>
    </xf>
    <xf numFmtId="164" fontId="4" fillId="22" borderId="38" xfId="3" applyNumberFormat="1" applyFont="1" applyFill="1" applyBorder="1" applyAlignment="1">
      <alignment horizontal="center"/>
    </xf>
    <xf numFmtId="165" fontId="4" fillId="22" borderId="38" xfId="4" applyNumberFormat="1" applyFont="1" applyFill="1" applyBorder="1" applyAlignment="1">
      <alignment horizontal="center"/>
    </xf>
    <xf numFmtId="0" fontId="2" fillId="28" borderId="48" xfId="2" applyFont="1" applyFill="1" applyBorder="1" applyAlignment="1">
      <alignment horizontal="left" vertical="center" wrapText="1"/>
    </xf>
    <xf numFmtId="0" fontId="26" fillId="22" borderId="45" xfId="2" applyFont="1" applyFill="1" applyBorder="1" applyAlignment="1">
      <alignment horizontal="left" vertical="center" wrapText="1"/>
    </xf>
    <xf numFmtId="0" fontId="26" fillId="22" borderId="41" xfId="2" applyFont="1" applyFill="1" applyBorder="1" applyAlignment="1">
      <alignment wrapText="1"/>
    </xf>
    <xf numFmtId="164" fontId="4" fillId="22" borderId="41" xfId="3" applyNumberFormat="1" applyFont="1" applyFill="1" applyBorder="1" applyAlignment="1">
      <alignment horizontal="center"/>
    </xf>
    <xf numFmtId="165" fontId="4" fillId="22" borderId="41" xfId="4" applyNumberFormat="1" applyFont="1" applyFill="1" applyBorder="1" applyAlignment="1">
      <alignment horizontal="center"/>
    </xf>
    <xf numFmtId="0" fontId="26" fillId="22" borderId="46" xfId="2" applyFont="1" applyFill="1" applyBorder="1" applyAlignment="1">
      <alignment horizontal="left" vertical="center" wrapText="1"/>
    </xf>
    <xf numFmtId="0" fontId="26" fillId="22" borderId="42" xfId="2" applyFont="1" applyFill="1" applyBorder="1" applyAlignment="1">
      <alignment wrapText="1"/>
    </xf>
    <xf numFmtId="164" fontId="4" fillId="22" borderId="42" xfId="3" applyNumberFormat="1" applyFont="1" applyFill="1" applyBorder="1" applyAlignment="1">
      <alignment horizontal="center"/>
    </xf>
    <xf numFmtId="165" fontId="4" fillId="22" borderId="42" xfId="4" applyNumberFormat="1" applyFont="1" applyFill="1" applyBorder="1" applyAlignment="1">
      <alignment horizontal="center"/>
    </xf>
    <xf numFmtId="0" fontId="2" fillId="29" borderId="31" xfId="2" applyFont="1" applyFill="1" applyBorder="1" applyAlignment="1">
      <alignment horizontal="left" vertical="center" wrapText="1"/>
    </xf>
    <xf numFmtId="0" fontId="2" fillId="29" borderId="43" xfId="2" applyFont="1" applyFill="1" applyBorder="1" applyAlignment="1">
      <alignment horizontal="left" vertical="center" wrapText="1"/>
    </xf>
    <xf numFmtId="164" fontId="2" fillId="29" borderId="37" xfId="3" applyNumberFormat="1" applyFont="1" applyFill="1" applyBorder="1" applyAlignment="1">
      <alignment horizontal="center"/>
    </xf>
    <xf numFmtId="165" fontId="2" fillId="29" borderId="37" xfId="4" applyNumberFormat="1" applyFont="1" applyFill="1" applyBorder="1" applyAlignment="1">
      <alignment horizontal="center"/>
    </xf>
    <xf numFmtId="165" fontId="2" fillId="29" borderId="3" xfId="4" applyNumberFormat="1" applyFont="1" applyFill="1" applyBorder="1" applyAlignment="1">
      <alignment horizontal="center"/>
    </xf>
    <xf numFmtId="0" fontId="2" fillId="28" borderId="54" xfId="2" applyFont="1" applyFill="1" applyBorder="1" applyAlignment="1">
      <alignment horizontal="left" vertical="center" wrapText="1"/>
    </xf>
    <xf numFmtId="0" fontId="2" fillId="29" borderId="32" xfId="2" applyFont="1" applyFill="1" applyBorder="1" applyAlignment="1">
      <alignment horizontal="left" vertical="center" wrapText="1"/>
    </xf>
    <xf numFmtId="164" fontId="2" fillId="29" borderId="55" xfId="3" applyNumberFormat="1" applyFont="1" applyFill="1" applyBorder="1" applyAlignment="1">
      <alignment horizontal="center"/>
    </xf>
    <xf numFmtId="165" fontId="2" fillId="29" borderId="55" xfId="4" applyNumberFormat="1" applyFont="1" applyFill="1" applyBorder="1" applyAlignment="1">
      <alignment horizontal="center"/>
    </xf>
    <xf numFmtId="165" fontId="2" fillId="29" borderId="7" xfId="4" applyNumberFormat="1" applyFont="1" applyFill="1" applyBorder="1" applyAlignment="1">
      <alignment horizontal="center"/>
    </xf>
    <xf numFmtId="0" fontId="2" fillId="30" borderId="47" xfId="2" applyFont="1" applyFill="1" applyBorder="1" applyAlignment="1">
      <alignment horizontal="left" vertical="center" wrapText="1"/>
    </xf>
    <xf numFmtId="0" fontId="26" fillId="31" borderId="44" xfId="2" applyFont="1" applyFill="1" applyBorder="1" applyAlignment="1">
      <alignment horizontal="left" vertical="center" wrapText="1"/>
    </xf>
    <xf numFmtId="0" fontId="26" fillId="31" borderId="38" xfId="2" applyFont="1" applyFill="1" applyBorder="1" applyAlignment="1">
      <alignment wrapText="1"/>
    </xf>
    <xf numFmtId="164" fontId="4" fillId="31" borderId="38" xfId="3" applyNumberFormat="1" applyFont="1" applyFill="1" applyBorder="1" applyAlignment="1">
      <alignment horizontal="center"/>
    </xf>
    <xf numFmtId="165" fontId="4" fillId="31" borderId="38" xfId="4" applyNumberFormat="1" applyFont="1" applyFill="1" applyBorder="1" applyAlignment="1">
      <alignment horizontal="center"/>
    </xf>
    <xf numFmtId="0" fontId="2" fillId="30" borderId="48" xfId="2" applyFont="1" applyFill="1" applyBorder="1" applyAlignment="1">
      <alignment horizontal="left" vertical="center" wrapText="1"/>
    </xf>
    <xf numFmtId="0" fontId="26" fillId="31" borderId="45" xfId="2" applyFont="1" applyFill="1" applyBorder="1" applyAlignment="1">
      <alignment horizontal="left" vertical="center" wrapText="1"/>
    </xf>
    <xf numFmtId="0" fontId="26" fillId="31" borderId="41" xfId="2" applyFont="1" applyFill="1" applyBorder="1" applyAlignment="1">
      <alignment wrapText="1"/>
    </xf>
    <xf numFmtId="164" fontId="4" fillId="31" borderId="41" xfId="3" applyNumberFormat="1" applyFont="1" applyFill="1" applyBorder="1" applyAlignment="1">
      <alignment horizontal="center"/>
    </xf>
    <xf numFmtId="165" fontId="4" fillId="31" borderId="41" xfId="4" applyNumberFormat="1" applyFont="1" applyFill="1" applyBorder="1" applyAlignment="1">
      <alignment horizontal="center"/>
    </xf>
    <xf numFmtId="0" fontId="26" fillId="31" borderId="46" xfId="2" applyFont="1" applyFill="1" applyBorder="1" applyAlignment="1">
      <alignment horizontal="left" vertical="center" wrapText="1"/>
    </xf>
    <xf numFmtId="0" fontId="26" fillId="31" borderId="42" xfId="2" applyFont="1" applyFill="1" applyBorder="1" applyAlignment="1">
      <alignment wrapText="1"/>
    </xf>
    <xf numFmtId="164" fontId="4" fillId="31" borderId="42" xfId="3" applyNumberFormat="1" applyFont="1" applyFill="1" applyBorder="1" applyAlignment="1">
      <alignment horizontal="center"/>
    </xf>
    <xf numFmtId="165" fontId="4" fillId="31" borderId="42" xfId="4" applyNumberFormat="1" applyFont="1" applyFill="1" applyBorder="1" applyAlignment="1">
      <alignment horizontal="center"/>
    </xf>
    <xf numFmtId="0" fontId="2" fillId="30" borderId="54" xfId="2" applyFont="1" applyFill="1" applyBorder="1" applyAlignment="1">
      <alignment horizontal="left" vertical="center" wrapText="1"/>
    </xf>
    <xf numFmtId="0" fontId="2" fillId="30" borderId="31" xfId="2" applyFont="1" applyFill="1" applyBorder="1" applyAlignment="1">
      <alignment horizontal="left" vertical="center" wrapText="1"/>
    </xf>
    <xf numFmtId="0" fontId="2" fillId="30" borderId="43" xfId="2" applyFont="1" applyFill="1" applyBorder="1" applyAlignment="1">
      <alignment horizontal="left" vertical="center" wrapText="1"/>
    </xf>
    <xf numFmtId="164" fontId="2" fillId="30" borderId="37" xfId="3" applyNumberFormat="1" applyFont="1" applyFill="1" applyBorder="1" applyAlignment="1">
      <alignment horizontal="center"/>
    </xf>
    <xf numFmtId="165" fontId="2" fillId="30" borderId="37" xfId="4" applyNumberFormat="1" applyFont="1" applyFill="1" applyBorder="1" applyAlignment="1">
      <alignment horizontal="center"/>
    </xf>
    <xf numFmtId="165" fontId="2" fillId="30" borderId="3" xfId="4" applyNumberFormat="1" applyFont="1" applyFill="1" applyBorder="1" applyAlignment="1">
      <alignment horizontal="center"/>
    </xf>
    <xf numFmtId="164" fontId="2" fillId="21" borderId="14" xfId="0" applyNumberFormat="1" applyFont="1" applyFill="1" applyBorder="1" applyAlignment="1">
      <alignment horizontal="center" vertical="top" wrapText="1"/>
    </xf>
    <xf numFmtId="0" fontId="7" fillId="2" borderId="0" xfId="2" applyFill="1"/>
    <xf numFmtId="0" fontId="7" fillId="2" borderId="0" xfId="2" applyFill="1" applyAlignment="1">
      <alignment wrapText="1"/>
    </xf>
    <xf numFmtId="164" fontId="0" fillId="2" borderId="0" xfId="3" applyNumberFormat="1" applyFont="1" applyFill="1" applyAlignment="1">
      <alignment horizontal="center"/>
    </xf>
    <xf numFmtId="44" fontId="0" fillId="2" borderId="0" xfId="4" applyFont="1" applyFill="1" applyAlignment="1">
      <alignment horizontal="center"/>
    </xf>
    <xf numFmtId="168" fontId="7" fillId="2" borderId="0" xfId="1" applyNumberFormat="1" applyFont="1" applyFill="1"/>
    <xf numFmtId="0" fontId="2" fillId="32" borderId="31" xfId="2" applyFont="1" applyFill="1" applyBorder="1" applyAlignment="1">
      <alignment horizontal="left" vertical="center" wrapText="1"/>
    </xf>
    <xf numFmtId="0" fontId="2" fillId="32" borderId="32" xfId="2" applyFont="1" applyFill="1" applyBorder="1" applyAlignment="1">
      <alignment horizontal="left" vertical="center" wrapText="1"/>
    </xf>
    <xf numFmtId="0" fontId="2" fillId="32" borderId="43" xfId="2" applyFont="1" applyFill="1" applyBorder="1" applyAlignment="1">
      <alignment horizontal="left" vertical="center" wrapText="1"/>
    </xf>
    <xf numFmtId="164" fontId="2" fillId="32" borderId="43" xfId="3" applyNumberFormat="1" applyFont="1" applyFill="1" applyBorder="1" applyAlignment="1">
      <alignment horizontal="center"/>
    </xf>
    <xf numFmtId="165" fontId="2" fillId="32" borderId="43" xfId="4" applyNumberFormat="1" applyFont="1" applyFill="1" applyBorder="1" applyAlignment="1">
      <alignment horizontal="center"/>
    </xf>
    <xf numFmtId="165" fontId="2" fillId="32" borderId="3" xfId="4" applyNumberFormat="1" applyFont="1" applyFill="1" applyBorder="1" applyAlignment="1">
      <alignment horizontal="center"/>
    </xf>
    <xf numFmtId="168" fontId="7" fillId="2" borderId="0" xfId="1" applyNumberFormat="1" applyFont="1" applyFill="1" applyAlignment="1">
      <alignment wrapText="1"/>
    </xf>
    <xf numFmtId="168" fontId="0" fillId="2" borderId="0" xfId="1" applyNumberFormat="1" applyFont="1" applyFill="1" applyAlignment="1">
      <alignment horizontal="center"/>
    </xf>
  </cellXfs>
  <cellStyles count="5">
    <cellStyle name="Comma" xfId="1" builtinId="3"/>
    <cellStyle name="Comma 3" xfId="3"/>
    <cellStyle name="Currency 3" xfId="4"/>
    <cellStyle name="Normal" xfId="0" builtinId="0"/>
    <cellStyle name="Normal 2 1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amp;A/FY16/FY16%20Operating%20Plan%20and%20Budget/Round%203%20Draft%20-%20Post%20Publish/Draft%20FY16%20Budget%20-%20Round%203%201506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Initiatives"/>
      <sheetName val="Opex by ExecGroup $M "/>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7"/>
  <sheetViews>
    <sheetView tabSelected="1" zoomScale="85" zoomScaleNormal="85" zoomScalePageLayoutView="85" workbookViewId="0">
      <pane xSplit="3" ySplit="4" topLeftCell="D5" activePane="bottomRight" state="frozen"/>
      <selection activeCell="G1" sqref="G1:AM1048576"/>
      <selection pane="topRight" activeCell="G1" sqref="G1:AM1048576"/>
      <selection pane="bottomLeft" activeCell="G1" sqref="G1:AM1048576"/>
      <selection pane="bottomRight" activeCell="B6" sqref="B6"/>
    </sheetView>
  </sheetViews>
  <sheetFormatPr defaultColWidth="9.140625" defaultRowHeight="15" x14ac:dyDescent="0.25"/>
  <cols>
    <col min="1" max="1" width="24.7109375" style="382" customWidth="1"/>
    <col min="2" max="2" width="57.7109375" style="382" customWidth="1"/>
    <col min="3" max="3" width="78.42578125" style="383" bestFit="1" customWidth="1"/>
    <col min="4" max="4" width="13" style="384" customWidth="1"/>
    <col min="5" max="9" width="13" style="385" customWidth="1"/>
    <col min="10" max="10" width="16" style="385" bestFit="1" customWidth="1"/>
    <col min="11" max="45" width="9.140625" style="557"/>
    <col min="46" max="16384" width="9.140625" style="382"/>
  </cols>
  <sheetData>
    <row r="1" spans="1:10" s="557" customFormat="1" ht="28.5" x14ac:dyDescent="0.25">
      <c r="A1" s="1" t="s">
        <v>191</v>
      </c>
      <c r="C1" s="558"/>
      <c r="D1" s="559"/>
      <c r="E1" s="560"/>
      <c r="F1" s="560"/>
      <c r="G1" s="560"/>
      <c r="H1" s="560"/>
      <c r="I1" s="560"/>
      <c r="J1" s="560"/>
    </row>
    <row r="2" spans="1:10" s="557" customFormat="1" x14ac:dyDescent="0.25">
      <c r="C2" s="558"/>
      <c r="D2" s="559"/>
      <c r="E2" s="560"/>
      <c r="F2" s="560"/>
      <c r="G2" s="560"/>
      <c r="H2" s="560"/>
      <c r="I2" s="560"/>
      <c r="J2" s="560"/>
    </row>
    <row r="3" spans="1:10" s="557" customFormat="1" ht="15.75" thickBot="1" x14ac:dyDescent="0.3">
      <c r="C3" s="558"/>
      <c r="D3" s="559"/>
      <c r="E3" s="560"/>
      <c r="F3" s="560"/>
      <c r="G3" s="560"/>
      <c r="H3" s="560"/>
      <c r="I3" s="560"/>
      <c r="J3" s="560"/>
    </row>
    <row r="4" spans="1:10" ht="19.5" thickBot="1" x14ac:dyDescent="0.3">
      <c r="A4" s="386" t="s">
        <v>192</v>
      </c>
      <c r="B4" s="386" t="s">
        <v>2</v>
      </c>
      <c r="C4" s="387" t="s">
        <v>3</v>
      </c>
      <c r="D4" s="388" t="s">
        <v>7</v>
      </c>
      <c r="E4" s="389" t="s">
        <v>8</v>
      </c>
      <c r="F4" s="389" t="s">
        <v>9</v>
      </c>
      <c r="G4" s="389" t="s">
        <v>10</v>
      </c>
      <c r="H4" s="389" t="s">
        <v>11</v>
      </c>
      <c r="I4" s="389" t="s">
        <v>12</v>
      </c>
      <c r="J4" s="389" t="s">
        <v>13</v>
      </c>
    </row>
    <row r="5" spans="1:10" ht="15.75" thickBot="1" x14ac:dyDescent="0.3">
      <c r="A5" s="390" t="s">
        <v>184</v>
      </c>
      <c r="B5" s="391" t="s">
        <v>15</v>
      </c>
      <c r="C5" s="392" t="s">
        <v>16</v>
      </c>
      <c r="D5" s="393">
        <v>4.5</v>
      </c>
      <c r="E5" s="394">
        <v>1238764.8496290364</v>
      </c>
      <c r="F5" s="394">
        <v>138500</v>
      </c>
      <c r="G5" s="394">
        <v>0</v>
      </c>
      <c r="H5" s="394">
        <v>102600</v>
      </c>
      <c r="I5" s="394">
        <v>0</v>
      </c>
      <c r="J5" s="394">
        <v>1479864.8496290364</v>
      </c>
    </row>
    <row r="6" spans="1:10" ht="15.75" thickBot="1" x14ac:dyDescent="0.3">
      <c r="A6" s="395"/>
      <c r="B6" s="396"/>
      <c r="C6" s="392" t="s">
        <v>18</v>
      </c>
      <c r="D6" s="397">
        <v>12.691666666666665</v>
      </c>
      <c r="E6" s="398">
        <v>2203465.9642468509</v>
      </c>
      <c r="F6" s="398">
        <v>186300</v>
      </c>
      <c r="G6" s="398">
        <v>838200</v>
      </c>
      <c r="H6" s="398">
        <v>148016</v>
      </c>
      <c r="I6" s="398">
        <v>0</v>
      </c>
      <c r="J6" s="398">
        <v>3375981.9642468519</v>
      </c>
    </row>
    <row r="7" spans="1:10" ht="15.75" thickBot="1" x14ac:dyDescent="0.3">
      <c r="A7" s="395"/>
      <c r="B7" s="396"/>
      <c r="C7" s="392" t="s">
        <v>20</v>
      </c>
      <c r="D7" s="399">
        <v>0</v>
      </c>
      <c r="E7" s="400">
        <v>0</v>
      </c>
      <c r="F7" s="400">
        <v>55200</v>
      </c>
      <c r="G7" s="400">
        <v>2066789</v>
      </c>
      <c r="H7" s="400">
        <v>65400</v>
      </c>
      <c r="I7" s="400">
        <v>0</v>
      </c>
      <c r="J7" s="400">
        <v>2187389</v>
      </c>
    </row>
    <row r="8" spans="1:10" ht="15.75" thickBot="1" x14ac:dyDescent="0.3">
      <c r="A8" s="395"/>
      <c r="B8" s="401" t="s">
        <v>193</v>
      </c>
      <c r="C8" s="402"/>
      <c r="D8" s="403">
        <f>SUM(D5:D7)</f>
        <v>17.191666666666663</v>
      </c>
      <c r="E8" s="404">
        <f>SUM(E5:E7)</f>
        <v>3442230.8138758875</v>
      </c>
      <c r="F8" s="404">
        <f t="shared" ref="F8:J8" si="0">SUM(F5:F7)</f>
        <v>380000</v>
      </c>
      <c r="G8" s="404">
        <v>2904989</v>
      </c>
      <c r="H8" s="404">
        <v>316016</v>
      </c>
      <c r="I8" s="404">
        <v>0</v>
      </c>
      <c r="J8" s="404">
        <v>7043235.8138758885</v>
      </c>
    </row>
    <row r="9" spans="1:10" ht="15.75" thickBot="1" x14ac:dyDescent="0.3">
      <c r="A9" s="395"/>
      <c r="B9" s="405" t="s">
        <v>23</v>
      </c>
      <c r="C9" s="392" t="s">
        <v>24</v>
      </c>
      <c r="D9" s="393">
        <v>4.5</v>
      </c>
      <c r="E9" s="406">
        <v>843124.33394797472</v>
      </c>
      <c r="F9" s="406">
        <v>39300</v>
      </c>
      <c r="G9" s="406">
        <v>254000</v>
      </c>
      <c r="H9" s="406">
        <v>13710</v>
      </c>
      <c r="I9" s="406">
        <v>0</v>
      </c>
      <c r="J9" s="406">
        <v>1150134.3339479747</v>
      </c>
    </row>
    <row r="10" spans="1:10" ht="15.75" thickBot="1" x14ac:dyDescent="0.3">
      <c r="A10" s="395"/>
      <c r="B10" s="407"/>
      <c r="C10" s="392" t="s">
        <v>194</v>
      </c>
      <c r="D10" s="399">
        <v>31.916666666666664</v>
      </c>
      <c r="E10" s="400">
        <v>5844329.7670758935</v>
      </c>
      <c r="F10" s="400">
        <v>1065300</v>
      </c>
      <c r="G10" s="400">
        <v>630000</v>
      </c>
      <c r="H10" s="400">
        <v>485000</v>
      </c>
      <c r="I10" s="400">
        <v>0</v>
      </c>
      <c r="J10" s="400">
        <v>8024629.7670758925</v>
      </c>
    </row>
    <row r="11" spans="1:10" ht="15.75" thickBot="1" x14ac:dyDescent="0.3">
      <c r="A11" s="395"/>
      <c r="B11" s="401" t="s">
        <v>195</v>
      </c>
      <c r="C11" s="402"/>
      <c r="D11" s="403">
        <f>SUM(D9:D10)</f>
        <v>36.416666666666664</v>
      </c>
      <c r="E11" s="404">
        <f t="shared" ref="E11:J11" si="1">SUM(E9:E10)</f>
        <v>6687454.1010238677</v>
      </c>
      <c r="F11" s="404">
        <f t="shared" si="1"/>
        <v>1104600</v>
      </c>
      <c r="G11" s="404">
        <v>884000</v>
      </c>
      <c r="H11" s="404">
        <v>498710</v>
      </c>
      <c r="I11" s="404">
        <v>0</v>
      </c>
      <c r="J11" s="404">
        <v>9174764.1010238677</v>
      </c>
    </row>
    <row r="12" spans="1:10" x14ac:dyDescent="0.25">
      <c r="A12" s="395"/>
      <c r="B12" s="408" t="s">
        <v>29</v>
      </c>
      <c r="C12" s="392" t="s">
        <v>30</v>
      </c>
      <c r="D12" s="393">
        <v>29.950000000000006</v>
      </c>
      <c r="E12" s="406">
        <v>5318904.0058221351</v>
      </c>
      <c r="F12" s="406">
        <v>339399</v>
      </c>
      <c r="G12" s="406">
        <v>1246256</v>
      </c>
      <c r="H12" s="406">
        <v>83131.66</v>
      </c>
      <c r="I12" s="406">
        <v>0</v>
      </c>
      <c r="J12" s="406">
        <v>6987690.6658221334</v>
      </c>
    </row>
    <row r="13" spans="1:10" x14ac:dyDescent="0.25">
      <c r="A13" s="395"/>
      <c r="B13" s="409"/>
      <c r="C13" s="410" t="s">
        <v>32</v>
      </c>
      <c r="D13" s="397">
        <v>1.1333333333333333</v>
      </c>
      <c r="E13" s="398">
        <v>123608.28564148575</v>
      </c>
      <c r="F13" s="398">
        <v>3896650</v>
      </c>
      <c r="G13" s="398">
        <v>0</v>
      </c>
      <c r="H13" s="398">
        <v>0</v>
      </c>
      <c r="I13" s="398">
        <v>0</v>
      </c>
      <c r="J13" s="398">
        <v>4020258.2856414858</v>
      </c>
    </row>
    <row r="14" spans="1:10" ht="15.75" thickBot="1" x14ac:dyDescent="0.3">
      <c r="A14" s="395"/>
      <c r="B14" s="411"/>
      <c r="C14" s="412" t="s">
        <v>196</v>
      </c>
      <c r="D14" s="399">
        <v>0.9291666666666667</v>
      </c>
      <c r="E14" s="400">
        <v>189259.29823319527</v>
      </c>
      <c r="F14" s="400">
        <v>12000</v>
      </c>
      <c r="G14" s="400">
        <v>67468.508641729975</v>
      </c>
      <c r="H14" s="400">
        <v>6000</v>
      </c>
      <c r="I14" s="400">
        <v>0</v>
      </c>
      <c r="J14" s="400">
        <v>274727.80687492527</v>
      </c>
    </row>
    <row r="15" spans="1:10" ht="15.75" thickBot="1" x14ac:dyDescent="0.3">
      <c r="A15" s="395"/>
      <c r="B15" s="401" t="s">
        <v>197</v>
      </c>
      <c r="C15" s="402"/>
      <c r="D15" s="413">
        <f t="shared" ref="D15:J15" si="2">SUM(D12:D14)</f>
        <v>32.012500000000003</v>
      </c>
      <c r="E15" s="414">
        <f t="shared" si="2"/>
        <v>5631771.5896968162</v>
      </c>
      <c r="F15" s="414">
        <f t="shared" si="2"/>
        <v>4248049</v>
      </c>
      <c r="G15" s="414">
        <v>1313724.5086417301</v>
      </c>
      <c r="H15" s="414">
        <v>89131.66</v>
      </c>
      <c r="I15" s="414">
        <v>0</v>
      </c>
      <c r="J15" s="414">
        <v>11282676.758338545</v>
      </c>
    </row>
    <row r="16" spans="1:10" ht="15.75" thickBot="1" x14ac:dyDescent="0.3">
      <c r="A16" s="415" t="s">
        <v>198</v>
      </c>
      <c r="B16" s="415"/>
      <c r="C16" s="416"/>
      <c r="D16" s="417">
        <f t="shared" ref="D16:J16" si="3">D8+D11+D15</f>
        <v>85.620833333333337</v>
      </c>
      <c r="E16" s="418">
        <f t="shared" si="3"/>
        <v>15761456.504596572</v>
      </c>
      <c r="F16" s="418">
        <f t="shared" si="3"/>
        <v>5732649</v>
      </c>
      <c r="G16" s="419">
        <v>5102713.5086417301</v>
      </c>
      <c r="H16" s="418">
        <v>903857.66</v>
      </c>
      <c r="I16" s="418">
        <v>0</v>
      </c>
      <c r="J16" s="418">
        <v>27500676.6732383</v>
      </c>
    </row>
    <row r="17" spans="1:10" x14ac:dyDescent="0.25">
      <c r="A17" s="420" t="s">
        <v>185</v>
      </c>
      <c r="B17" s="421" t="s">
        <v>39</v>
      </c>
      <c r="C17" s="422" t="s">
        <v>40</v>
      </c>
      <c r="D17" s="423">
        <v>9.9333333333333318</v>
      </c>
      <c r="E17" s="424">
        <v>1608189.0781431163</v>
      </c>
      <c r="F17" s="424">
        <v>223780</v>
      </c>
      <c r="G17" s="424">
        <v>410000</v>
      </c>
      <c r="H17" s="424">
        <v>78440</v>
      </c>
      <c r="I17" s="424">
        <v>0</v>
      </c>
      <c r="J17" s="424">
        <v>2320409.0781431166</v>
      </c>
    </row>
    <row r="18" spans="1:10" x14ac:dyDescent="0.25">
      <c r="A18" s="425"/>
      <c r="B18" s="426"/>
      <c r="C18" s="427" t="s">
        <v>199</v>
      </c>
      <c r="D18" s="428">
        <v>22.24583333333333</v>
      </c>
      <c r="E18" s="429">
        <v>2972300.1420704778</v>
      </c>
      <c r="F18" s="429">
        <v>89500</v>
      </c>
      <c r="G18" s="429">
        <v>918480</v>
      </c>
      <c r="H18" s="429">
        <v>71720</v>
      </c>
      <c r="I18" s="429">
        <v>50000</v>
      </c>
      <c r="J18" s="429">
        <v>4102000.1420704778</v>
      </c>
    </row>
    <row r="19" spans="1:10" x14ac:dyDescent="0.25">
      <c r="A19" s="425"/>
      <c r="B19" s="426"/>
      <c r="C19" s="427" t="s">
        <v>44</v>
      </c>
      <c r="D19" s="428">
        <v>4.9999999999999996E-2</v>
      </c>
      <c r="E19" s="429">
        <v>12231.5934645</v>
      </c>
      <c r="F19" s="429">
        <v>0</v>
      </c>
      <c r="G19" s="429">
        <v>67500</v>
      </c>
      <c r="H19" s="429">
        <v>0</v>
      </c>
      <c r="I19" s="429">
        <v>0</v>
      </c>
      <c r="J19" s="429">
        <v>79731.593464499994</v>
      </c>
    </row>
    <row r="20" spans="1:10" x14ac:dyDescent="0.25">
      <c r="A20" s="425"/>
      <c r="B20" s="426"/>
      <c r="C20" s="427" t="s">
        <v>200</v>
      </c>
      <c r="D20" s="428">
        <v>14.333333333333336</v>
      </c>
      <c r="E20" s="429">
        <v>2987198.0284461477</v>
      </c>
      <c r="F20" s="429">
        <v>293611</v>
      </c>
      <c r="G20" s="429">
        <v>1478986.22406639</v>
      </c>
      <c r="H20" s="429">
        <v>16720</v>
      </c>
      <c r="I20" s="429">
        <v>0</v>
      </c>
      <c r="J20" s="429">
        <v>4776515.2525125379</v>
      </c>
    </row>
    <row r="21" spans="1:10" x14ac:dyDescent="0.25">
      <c r="A21" s="425"/>
      <c r="B21" s="426"/>
      <c r="C21" s="427" t="s">
        <v>201</v>
      </c>
      <c r="D21" s="428">
        <v>12.5</v>
      </c>
      <c r="E21" s="429">
        <v>1517006.5669053227</v>
      </c>
      <c r="F21" s="429">
        <v>78700</v>
      </c>
      <c r="G21" s="429">
        <v>69000</v>
      </c>
      <c r="H21" s="429">
        <v>35750</v>
      </c>
      <c r="I21" s="429">
        <v>0</v>
      </c>
      <c r="J21" s="429">
        <v>1700456.5669053227</v>
      </c>
    </row>
    <row r="22" spans="1:10" ht="15.75" thickBot="1" x14ac:dyDescent="0.3">
      <c r="A22" s="425"/>
      <c r="B22" s="426"/>
      <c r="C22" s="427" t="s">
        <v>202</v>
      </c>
      <c r="D22" s="428">
        <v>2.3333333333333335</v>
      </c>
      <c r="E22" s="429">
        <v>439116.21531555557</v>
      </c>
      <c r="F22" s="429">
        <v>13000</v>
      </c>
      <c r="G22" s="429">
        <v>0</v>
      </c>
      <c r="H22" s="429">
        <v>0</v>
      </c>
      <c r="I22" s="429">
        <v>0</v>
      </c>
      <c r="J22" s="429">
        <v>452116.21531555557</v>
      </c>
    </row>
    <row r="23" spans="1:10" ht="15.75" thickBot="1" x14ac:dyDescent="0.3">
      <c r="A23" s="425"/>
      <c r="B23" s="430" t="s">
        <v>203</v>
      </c>
      <c r="C23" s="431"/>
      <c r="D23" s="432">
        <f t="shared" ref="D23:J23" si="4">SUM(D17:D22)</f>
        <v>61.395833333333329</v>
      </c>
      <c r="E23" s="433">
        <f t="shared" si="4"/>
        <v>9536041.6243451219</v>
      </c>
      <c r="F23" s="433">
        <f t="shared" si="4"/>
        <v>698591</v>
      </c>
      <c r="G23" s="433">
        <v>2943966.2240663897</v>
      </c>
      <c r="H23" s="433">
        <v>202630</v>
      </c>
      <c r="I23" s="433">
        <v>50000</v>
      </c>
      <c r="J23" s="433">
        <v>13431228.848411512</v>
      </c>
    </row>
    <row r="24" spans="1:10" x14ac:dyDescent="0.25">
      <c r="A24" s="434"/>
      <c r="B24" s="435" t="s">
        <v>54</v>
      </c>
      <c r="C24" s="436" t="s">
        <v>204</v>
      </c>
      <c r="D24" s="423">
        <v>1.825</v>
      </c>
      <c r="E24" s="424">
        <v>452660.14581917232</v>
      </c>
      <c r="F24" s="424">
        <v>48600</v>
      </c>
      <c r="G24" s="424">
        <v>907402.99999999988</v>
      </c>
      <c r="H24" s="424">
        <v>0</v>
      </c>
      <c r="I24" s="424">
        <v>0</v>
      </c>
      <c r="J24" s="424">
        <v>1408663.1458191723</v>
      </c>
    </row>
    <row r="25" spans="1:10" x14ac:dyDescent="0.25">
      <c r="A25" s="434"/>
      <c r="B25" s="437"/>
      <c r="C25" s="438" t="s">
        <v>57</v>
      </c>
      <c r="D25" s="428">
        <v>1.0333333333333332</v>
      </c>
      <c r="E25" s="429">
        <v>352121.46798393939</v>
      </c>
      <c r="F25" s="429">
        <v>129200</v>
      </c>
      <c r="G25" s="429">
        <v>90000</v>
      </c>
      <c r="H25" s="429">
        <v>0</v>
      </c>
      <c r="I25" s="429">
        <v>0</v>
      </c>
      <c r="J25" s="429">
        <v>571321.46798393945</v>
      </c>
    </row>
    <row r="26" spans="1:10" x14ac:dyDescent="0.25">
      <c r="A26" s="434"/>
      <c r="B26" s="439"/>
      <c r="C26" s="440" t="s">
        <v>59</v>
      </c>
      <c r="D26" s="441">
        <v>0.23333333333333334</v>
      </c>
      <c r="E26" s="442">
        <v>56925.79928821967</v>
      </c>
      <c r="F26" s="442">
        <v>0</v>
      </c>
      <c r="G26" s="442">
        <v>30000</v>
      </c>
      <c r="H26" s="442">
        <v>0</v>
      </c>
      <c r="I26" s="442">
        <v>0</v>
      </c>
      <c r="J26" s="442">
        <v>86925.79928821967</v>
      </c>
    </row>
    <row r="27" spans="1:10" x14ac:dyDescent="0.25">
      <c r="A27" s="434"/>
      <c r="B27" s="443"/>
      <c r="C27" s="438" t="s">
        <v>61</v>
      </c>
      <c r="D27" s="441">
        <v>2.0666666666666669</v>
      </c>
      <c r="E27" s="442">
        <v>385309.08424291003</v>
      </c>
      <c r="F27" s="442">
        <v>6800</v>
      </c>
      <c r="G27" s="442">
        <v>50000</v>
      </c>
      <c r="H27" s="442">
        <v>1000</v>
      </c>
      <c r="I27" s="442">
        <v>50000</v>
      </c>
      <c r="J27" s="442">
        <v>493109.08424290997</v>
      </c>
    </row>
    <row r="28" spans="1:10" x14ac:dyDescent="0.25">
      <c r="A28" s="434"/>
      <c r="B28" s="443"/>
      <c r="C28" s="440" t="s">
        <v>63</v>
      </c>
      <c r="D28" s="441">
        <v>0.19999999999999998</v>
      </c>
      <c r="E28" s="442">
        <v>53948.692128650946</v>
      </c>
      <c r="F28" s="442">
        <v>0</v>
      </c>
      <c r="G28" s="442">
        <v>25000</v>
      </c>
      <c r="H28" s="442">
        <v>0</v>
      </c>
      <c r="I28" s="442">
        <v>0</v>
      </c>
      <c r="J28" s="442">
        <v>78948.692128650946</v>
      </c>
    </row>
    <row r="29" spans="1:10" ht="15.75" thickBot="1" x14ac:dyDescent="0.3">
      <c r="A29" s="434"/>
      <c r="B29" s="444"/>
      <c r="C29" s="440" t="s">
        <v>65</v>
      </c>
      <c r="D29" s="441">
        <v>7.3916666666666675</v>
      </c>
      <c r="E29" s="442">
        <v>2141854.3648144072</v>
      </c>
      <c r="F29" s="442">
        <v>421700</v>
      </c>
      <c r="G29" s="442">
        <v>590000</v>
      </c>
      <c r="H29" s="442">
        <v>120000</v>
      </c>
      <c r="I29" s="442">
        <v>0</v>
      </c>
      <c r="J29" s="442">
        <v>3273554.3648144072</v>
      </c>
    </row>
    <row r="30" spans="1:10" ht="15.75" thickBot="1" x14ac:dyDescent="0.3">
      <c r="A30" s="425"/>
      <c r="B30" s="430" t="s">
        <v>205</v>
      </c>
      <c r="C30" s="431"/>
      <c r="D30" s="445">
        <f>SUM(D24:D29)</f>
        <v>12.75</v>
      </c>
      <c r="E30" s="433">
        <f>SUM(E24:E29)</f>
        <v>3442819.5542772994</v>
      </c>
      <c r="F30" s="433">
        <f t="shared" ref="F30:J30" si="5">SUM(F24:F29)</f>
        <v>606300</v>
      </c>
      <c r="G30" s="433">
        <v>1692403</v>
      </c>
      <c r="H30" s="433">
        <v>121000</v>
      </c>
      <c r="I30" s="433">
        <v>50000</v>
      </c>
      <c r="J30" s="433">
        <v>5912522.554277299</v>
      </c>
    </row>
    <row r="31" spans="1:10" x14ac:dyDescent="0.25">
      <c r="A31" s="425"/>
      <c r="B31" s="426"/>
      <c r="C31" s="427" t="s">
        <v>206</v>
      </c>
      <c r="D31" s="428">
        <v>1.2999999999999998</v>
      </c>
      <c r="E31" s="429">
        <v>222550.65239729994</v>
      </c>
      <c r="F31" s="429">
        <v>479200</v>
      </c>
      <c r="G31" s="429">
        <v>90000</v>
      </c>
      <c r="H31" s="429">
        <v>21000</v>
      </c>
      <c r="I31" s="429">
        <v>0</v>
      </c>
      <c r="J31" s="429">
        <v>812750.65239729988</v>
      </c>
    </row>
    <row r="32" spans="1:10" x14ac:dyDescent="0.25">
      <c r="A32" s="425"/>
      <c r="B32" s="426"/>
      <c r="C32" s="427" t="s">
        <v>70</v>
      </c>
      <c r="D32" s="428">
        <v>1</v>
      </c>
      <c r="E32" s="429">
        <v>487992.49519999995</v>
      </c>
      <c r="F32" s="429">
        <v>19500</v>
      </c>
      <c r="G32" s="429">
        <v>0</v>
      </c>
      <c r="H32" s="429">
        <v>0</v>
      </c>
      <c r="I32" s="429">
        <v>200000</v>
      </c>
      <c r="J32" s="429">
        <v>707492.4952</v>
      </c>
    </row>
    <row r="33" spans="1:10" x14ac:dyDescent="0.25">
      <c r="A33" s="425"/>
      <c r="B33" s="426"/>
      <c r="C33" s="427" t="s">
        <v>72</v>
      </c>
      <c r="D33" s="428">
        <v>1.45</v>
      </c>
      <c r="E33" s="429">
        <v>323180.65212473506</v>
      </c>
      <c r="F33" s="429">
        <v>193000</v>
      </c>
      <c r="G33" s="429">
        <v>993000</v>
      </c>
      <c r="H33" s="429">
        <v>16000</v>
      </c>
      <c r="I33" s="429">
        <v>0</v>
      </c>
      <c r="J33" s="429">
        <v>1525180.6521247351</v>
      </c>
    </row>
    <row r="34" spans="1:10" x14ac:dyDescent="0.25">
      <c r="A34" s="425"/>
      <c r="B34" s="426"/>
      <c r="C34" s="427" t="s">
        <v>207</v>
      </c>
      <c r="D34" s="428">
        <v>18.933333333333334</v>
      </c>
      <c r="E34" s="429">
        <v>7503403.7881786935</v>
      </c>
      <c r="F34" s="429">
        <v>1335695.6843874622</v>
      </c>
      <c r="G34" s="429">
        <v>13425568.130196605</v>
      </c>
      <c r="H34" s="429">
        <v>2499808.1270471066</v>
      </c>
      <c r="I34" s="429">
        <v>0</v>
      </c>
      <c r="J34" s="429">
        <v>24764475.729809869</v>
      </c>
    </row>
    <row r="35" spans="1:10" x14ac:dyDescent="0.25">
      <c r="A35" s="425"/>
      <c r="B35" s="426"/>
      <c r="C35" s="427" t="s">
        <v>208</v>
      </c>
      <c r="D35" s="428">
        <v>6.1833333333333336</v>
      </c>
      <c r="E35" s="429">
        <v>1232111.9865422121</v>
      </c>
      <c r="F35" s="429">
        <v>35600</v>
      </c>
      <c r="G35" s="429">
        <v>2879000</v>
      </c>
      <c r="H35" s="429">
        <v>0</v>
      </c>
      <c r="I35" s="429">
        <v>0</v>
      </c>
      <c r="J35" s="429">
        <v>4146711.9865422123</v>
      </c>
    </row>
    <row r="36" spans="1:10" x14ac:dyDescent="0.25">
      <c r="A36" s="425"/>
      <c r="B36" s="426"/>
      <c r="C36" s="427" t="s">
        <v>78</v>
      </c>
      <c r="D36" s="428">
        <v>1.7541666666666667</v>
      </c>
      <c r="E36" s="429">
        <v>309696.58220000553</v>
      </c>
      <c r="F36" s="429">
        <v>0</v>
      </c>
      <c r="G36" s="429">
        <v>194600</v>
      </c>
      <c r="H36" s="429">
        <v>0</v>
      </c>
      <c r="I36" s="429">
        <v>0</v>
      </c>
      <c r="J36" s="429">
        <v>504296.58220000553</v>
      </c>
    </row>
    <row r="37" spans="1:10" x14ac:dyDescent="0.25">
      <c r="A37" s="425"/>
      <c r="B37" s="426"/>
      <c r="C37" s="427" t="s">
        <v>80</v>
      </c>
      <c r="D37" s="428">
        <v>3.5041666666666669</v>
      </c>
      <c r="E37" s="429">
        <v>661409.20352281758</v>
      </c>
      <c r="F37" s="429">
        <v>0</v>
      </c>
      <c r="G37" s="429">
        <v>150000</v>
      </c>
      <c r="H37" s="429">
        <v>241180</v>
      </c>
      <c r="I37" s="429">
        <v>0</v>
      </c>
      <c r="J37" s="429">
        <v>1052589.2035228177</v>
      </c>
    </row>
    <row r="38" spans="1:10" x14ac:dyDescent="0.25">
      <c r="A38" s="425"/>
      <c r="B38" s="426"/>
      <c r="C38" s="427" t="s">
        <v>82</v>
      </c>
      <c r="D38" s="428">
        <v>4.5499999999999989</v>
      </c>
      <c r="E38" s="429">
        <v>677752.95003706124</v>
      </c>
      <c r="F38" s="429">
        <v>0</v>
      </c>
      <c r="G38" s="429">
        <v>30000</v>
      </c>
      <c r="H38" s="429">
        <v>18480</v>
      </c>
      <c r="I38" s="429">
        <v>0</v>
      </c>
      <c r="J38" s="429">
        <v>726232.95003706124</v>
      </c>
    </row>
    <row r="39" spans="1:10" x14ac:dyDescent="0.25">
      <c r="A39" s="425"/>
      <c r="B39" s="426"/>
      <c r="C39" s="427" t="s">
        <v>85</v>
      </c>
      <c r="D39" s="428">
        <v>5.85</v>
      </c>
      <c r="E39" s="429">
        <v>1331043.7331485429</v>
      </c>
      <c r="F39" s="429">
        <v>0</v>
      </c>
      <c r="G39" s="429">
        <v>478760</v>
      </c>
      <c r="H39" s="429">
        <v>200000</v>
      </c>
      <c r="I39" s="429">
        <v>0</v>
      </c>
      <c r="J39" s="429">
        <v>2009803.7331485429</v>
      </c>
    </row>
    <row r="40" spans="1:10" ht="30.75" thickBot="1" x14ac:dyDescent="0.3">
      <c r="A40" s="425"/>
      <c r="B40" s="426"/>
      <c r="C40" s="427" t="s">
        <v>87</v>
      </c>
      <c r="D40" s="428">
        <v>6.5958333333333332</v>
      </c>
      <c r="E40" s="429">
        <v>991862.17943932849</v>
      </c>
      <c r="F40" s="429">
        <v>360000</v>
      </c>
      <c r="G40" s="429">
        <v>35000</v>
      </c>
      <c r="H40" s="429">
        <v>0</v>
      </c>
      <c r="I40" s="429">
        <v>0</v>
      </c>
      <c r="J40" s="429">
        <v>1386862.1794393284</v>
      </c>
    </row>
    <row r="41" spans="1:10" ht="15.75" thickBot="1" x14ac:dyDescent="0.3">
      <c r="A41" s="446"/>
      <c r="B41" s="430" t="s">
        <v>209</v>
      </c>
      <c r="C41" s="431"/>
      <c r="D41" s="447">
        <f t="shared" ref="D41:J41" si="6">SUM(D31:D40)</f>
        <v>51.12083333333333</v>
      </c>
      <c r="E41" s="448">
        <f t="shared" si="6"/>
        <v>13741004.222790698</v>
      </c>
      <c r="F41" s="448">
        <f t="shared" si="6"/>
        <v>2422995.6843874622</v>
      </c>
      <c r="G41" s="448">
        <v>18275928.130196605</v>
      </c>
      <c r="H41" s="448">
        <v>2996468.1270471066</v>
      </c>
      <c r="I41" s="448">
        <v>200000</v>
      </c>
      <c r="J41" s="448">
        <v>37636396.164421871</v>
      </c>
    </row>
    <row r="42" spans="1:10" ht="15.75" thickBot="1" x14ac:dyDescent="0.3">
      <c r="A42" s="449" t="s">
        <v>210</v>
      </c>
      <c r="B42" s="449"/>
      <c r="C42" s="431"/>
      <c r="D42" s="432">
        <f t="shared" ref="D42:J42" si="7">D41+D30+D23</f>
        <v>125.26666666666665</v>
      </c>
      <c r="E42" s="450">
        <f t="shared" si="7"/>
        <v>26719865.40141312</v>
      </c>
      <c r="F42" s="450">
        <f t="shared" si="7"/>
        <v>3727886.6843874622</v>
      </c>
      <c r="G42" s="451">
        <v>22912297.354262993</v>
      </c>
      <c r="H42" s="450">
        <v>3320098.1270471066</v>
      </c>
      <c r="I42" s="450">
        <v>300000</v>
      </c>
      <c r="J42" s="450">
        <v>56980147.567110687</v>
      </c>
    </row>
    <row r="43" spans="1:10" x14ac:dyDescent="0.25">
      <c r="A43" s="452" t="s">
        <v>186</v>
      </c>
      <c r="B43" s="453" t="s">
        <v>92</v>
      </c>
      <c r="C43" s="454" t="s">
        <v>93</v>
      </c>
      <c r="D43" s="455">
        <v>0.71666666666666323</v>
      </c>
      <c r="E43" s="456">
        <v>208419.5619016561</v>
      </c>
      <c r="F43" s="456">
        <v>0</v>
      </c>
      <c r="G43" s="456">
        <v>337700</v>
      </c>
      <c r="H43" s="456">
        <v>33290</v>
      </c>
      <c r="I43" s="456">
        <v>0</v>
      </c>
      <c r="J43" s="456">
        <v>579409.5619016561</v>
      </c>
    </row>
    <row r="44" spans="1:10" x14ac:dyDescent="0.25">
      <c r="A44" s="457"/>
      <c r="B44" s="458"/>
      <c r="C44" s="459" t="s">
        <v>95</v>
      </c>
      <c r="D44" s="460">
        <v>3.1000000000000005</v>
      </c>
      <c r="E44" s="461">
        <v>679930.90840445855</v>
      </c>
      <c r="F44" s="461">
        <v>0</v>
      </c>
      <c r="G44" s="461">
        <v>22000</v>
      </c>
      <c r="H44" s="461">
        <v>3000</v>
      </c>
      <c r="I44" s="461">
        <v>0</v>
      </c>
      <c r="J44" s="461">
        <v>704930.90840445855</v>
      </c>
    </row>
    <row r="45" spans="1:10" x14ac:dyDescent="0.25">
      <c r="A45" s="457"/>
      <c r="B45" s="458"/>
      <c r="C45" s="459" t="s">
        <v>97</v>
      </c>
      <c r="D45" s="460">
        <v>18.045833333333334</v>
      </c>
      <c r="E45" s="461">
        <v>2739253.4830989805</v>
      </c>
      <c r="F45" s="461">
        <v>22500</v>
      </c>
      <c r="G45" s="461">
        <v>284187.13587310631</v>
      </c>
      <c r="H45" s="461">
        <v>255800</v>
      </c>
      <c r="I45" s="461">
        <v>60000</v>
      </c>
      <c r="J45" s="461">
        <v>3361740.6189720868</v>
      </c>
    </row>
    <row r="46" spans="1:10" x14ac:dyDescent="0.25">
      <c r="A46" s="457"/>
      <c r="B46" s="458"/>
      <c r="C46" s="459" t="s">
        <v>99</v>
      </c>
      <c r="D46" s="460">
        <v>1.6458333333333335</v>
      </c>
      <c r="E46" s="461">
        <v>400545.92672402196</v>
      </c>
      <c r="F46" s="461">
        <v>16300</v>
      </c>
      <c r="G46" s="461">
        <v>0</v>
      </c>
      <c r="H46" s="461">
        <v>694740</v>
      </c>
      <c r="I46" s="461">
        <v>0</v>
      </c>
      <c r="J46" s="461">
        <v>1111585.926724022</v>
      </c>
    </row>
    <row r="47" spans="1:10" ht="15.75" thickBot="1" x14ac:dyDescent="0.3">
      <c r="A47" s="457"/>
      <c r="B47" s="462"/>
      <c r="C47" s="463" t="s">
        <v>101</v>
      </c>
      <c r="D47" s="464">
        <v>25.258333333333329</v>
      </c>
      <c r="E47" s="465">
        <v>5523479.0331119271</v>
      </c>
      <c r="F47" s="465">
        <v>6445438</v>
      </c>
      <c r="G47" s="465">
        <v>3261365.9999999995</v>
      </c>
      <c r="H47" s="465">
        <v>6573822.4000000004</v>
      </c>
      <c r="I47" s="465">
        <v>750000</v>
      </c>
      <c r="J47" s="465">
        <v>22554105.433111928</v>
      </c>
    </row>
    <row r="48" spans="1:10" ht="15.75" thickBot="1" x14ac:dyDescent="0.3">
      <c r="A48" s="457"/>
      <c r="B48" s="466" t="s">
        <v>211</v>
      </c>
      <c r="C48" s="467"/>
      <c r="D48" s="468">
        <f>SUM(D43:D47)</f>
        <v>48.766666666666659</v>
      </c>
      <c r="E48" s="469">
        <f>SUM(E43:E47)</f>
        <v>9551628.9132410437</v>
      </c>
      <c r="F48" s="469">
        <f t="shared" ref="F48:J48" si="8">SUM(F43:F47)</f>
        <v>6484238</v>
      </c>
      <c r="G48" s="469">
        <v>3905253.1358731058</v>
      </c>
      <c r="H48" s="469">
        <v>7560652.4000000004</v>
      </c>
      <c r="I48" s="469">
        <v>810000</v>
      </c>
      <c r="J48" s="469">
        <v>28311772.449114151</v>
      </c>
    </row>
    <row r="49" spans="1:10" x14ac:dyDescent="0.25">
      <c r="A49" s="457"/>
      <c r="B49" s="453" t="s">
        <v>104</v>
      </c>
      <c r="C49" s="454" t="s">
        <v>212</v>
      </c>
      <c r="D49" s="455">
        <v>7.1999999999999993</v>
      </c>
      <c r="E49" s="456">
        <v>1440810.5506985863</v>
      </c>
      <c r="F49" s="456">
        <v>47900</v>
      </c>
      <c r="G49" s="456">
        <v>0</v>
      </c>
      <c r="H49" s="456">
        <v>0</v>
      </c>
      <c r="I49" s="456">
        <v>0</v>
      </c>
      <c r="J49" s="456">
        <v>1488710.5506985863</v>
      </c>
    </row>
    <row r="50" spans="1:10" x14ac:dyDescent="0.25">
      <c r="A50" s="457"/>
      <c r="B50" s="470"/>
      <c r="C50" s="459" t="s">
        <v>107</v>
      </c>
      <c r="D50" s="460">
        <v>48.51166666666667</v>
      </c>
      <c r="E50" s="461">
        <v>7354205.5150410272</v>
      </c>
      <c r="F50" s="461">
        <v>577795</v>
      </c>
      <c r="G50" s="461">
        <v>1193500</v>
      </c>
      <c r="H50" s="461">
        <v>4593836.7591666663</v>
      </c>
      <c r="I50" s="461">
        <v>6530000</v>
      </c>
      <c r="J50" s="461">
        <v>20249337.274207693</v>
      </c>
    </row>
    <row r="51" spans="1:10" ht="15.75" thickBot="1" x14ac:dyDescent="0.3">
      <c r="A51" s="457"/>
      <c r="B51" s="462"/>
      <c r="C51" s="471" t="s">
        <v>109</v>
      </c>
      <c r="D51" s="472">
        <v>4.3800000000000008</v>
      </c>
      <c r="E51" s="473">
        <v>7403.9111791125615</v>
      </c>
      <c r="F51" s="473">
        <v>180300</v>
      </c>
      <c r="G51" s="473">
        <v>206000</v>
      </c>
      <c r="H51" s="473">
        <v>272300</v>
      </c>
      <c r="I51" s="473">
        <v>0</v>
      </c>
      <c r="J51" s="473">
        <v>666003.9111791125</v>
      </c>
    </row>
    <row r="52" spans="1:10" ht="15.75" thickBot="1" x14ac:dyDescent="0.3">
      <c r="A52" s="457"/>
      <c r="B52" s="466" t="s">
        <v>213</v>
      </c>
      <c r="C52" s="467"/>
      <c r="D52" s="468">
        <f>SUM(D49:D51)</f>
        <v>60.091666666666676</v>
      </c>
      <c r="E52" s="469">
        <f>SUM(E49:E51)</f>
        <v>8802419.9769187253</v>
      </c>
      <c r="F52" s="469">
        <f t="shared" ref="F52:J52" si="9">SUM(F49:F51)</f>
        <v>805995</v>
      </c>
      <c r="G52" s="469">
        <v>1399500</v>
      </c>
      <c r="H52" s="469">
        <v>4866136.7591666663</v>
      </c>
      <c r="I52" s="469">
        <v>6530000</v>
      </c>
      <c r="J52" s="469">
        <v>22404051.736085393</v>
      </c>
    </row>
    <row r="53" spans="1:10" x14ac:dyDescent="0.25">
      <c r="A53" s="457"/>
      <c r="B53" s="453" t="s">
        <v>214</v>
      </c>
      <c r="C53" s="454" t="s">
        <v>113</v>
      </c>
      <c r="D53" s="455">
        <v>5.0999999999999996</v>
      </c>
      <c r="E53" s="456">
        <v>757472.59528274101</v>
      </c>
      <c r="F53" s="456">
        <v>109700</v>
      </c>
      <c r="G53" s="456">
        <v>164000.04</v>
      </c>
      <c r="H53" s="456">
        <v>174280</v>
      </c>
      <c r="I53" s="456">
        <v>0</v>
      </c>
      <c r="J53" s="456">
        <v>1205452.6352827412</v>
      </c>
    </row>
    <row r="54" spans="1:10" ht="15.75" thickBot="1" x14ac:dyDescent="0.3">
      <c r="A54" s="457"/>
      <c r="B54" s="462"/>
      <c r="C54" s="463" t="s">
        <v>215</v>
      </c>
      <c r="D54" s="464">
        <v>8.7499999999999981E-2</v>
      </c>
      <c r="E54" s="465">
        <v>21405.288562875001</v>
      </c>
      <c r="F54" s="465">
        <v>0</v>
      </c>
      <c r="G54" s="465">
        <v>60000</v>
      </c>
      <c r="H54" s="465">
        <v>0</v>
      </c>
      <c r="I54" s="465">
        <v>0</v>
      </c>
      <c r="J54" s="465">
        <v>81405.288562875008</v>
      </c>
    </row>
    <row r="55" spans="1:10" ht="15.75" thickBot="1" x14ac:dyDescent="0.3">
      <c r="A55" s="474"/>
      <c r="B55" s="466" t="s">
        <v>216</v>
      </c>
      <c r="C55" s="467"/>
      <c r="D55" s="475">
        <f>SUM(D53:D54)</f>
        <v>5.1875</v>
      </c>
      <c r="E55" s="476">
        <f t="shared" ref="E55:J55" si="10">SUM(E53:E54)</f>
        <v>778877.88384561602</v>
      </c>
      <c r="F55" s="476">
        <f t="shared" si="10"/>
        <v>109700</v>
      </c>
      <c r="G55" s="476">
        <v>224000.04</v>
      </c>
      <c r="H55" s="476">
        <v>174280</v>
      </c>
      <c r="I55" s="476">
        <v>0</v>
      </c>
      <c r="J55" s="476">
        <v>1286857.9238456162</v>
      </c>
    </row>
    <row r="56" spans="1:10" ht="15.75" thickBot="1" x14ac:dyDescent="0.3">
      <c r="A56" s="477" t="s">
        <v>217</v>
      </c>
      <c r="B56" s="477"/>
      <c r="C56" s="467"/>
      <c r="D56" s="468">
        <f>D48+D52+D55</f>
        <v>114.04583333333333</v>
      </c>
      <c r="E56" s="478">
        <f t="shared" ref="E56:J56" si="11">E48+E52+E55</f>
        <v>19132926.774005387</v>
      </c>
      <c r="F56" s="478">
        <f t="shared" si="11"/>
        <v>7399933</v>
      </c>
      <c r="G56" s="478">
        <v>5528753.1758731054</v>
      </c>
      <c r="H56" s="478">
        <v>12601069.159166668</v>
      </c>
      <c r="I56" s="478">
        <v>7340000</v>
      </c>
      <c r="J56" s="478">
        <v>52002682.109045163</v>
      </c>
    </row>
    <row r="57" spans="1:10" ht="45.75" thickBot="1" x14ac:dyDescent="0.3">
      <c r="A57" s="479" t="s">
        <v>187</v>
      </c>
      <c r="B57" s="480" t="s">
        <v>218</v>
      </c>
      <c r="C57" s="481" t="s">
        <v>121</v>
      </c>
      <c r="D57" s="482">
        <v>0.85</v>
      </c>
      <c r="E57" s="483">
        <v>255277.55078025491</v>
      </c>
      <c r="F57" s="483">
        <v>157900</v>
      </c>
      <c r="G57" s="483">
        <v>0</v>
      </c>
      <c r="H57" s="483">
        <v>240000</v>
      </c>
      <c r="I57" s="483">
        <v>0</v>
      </c>
      <c r="J57" s="483">
        <v>653177.55078025488</v>
      </c>
    </row>
    <row r="58" spans="1:10" ht="15.75" thickBot="1" x14ac:dyDescent="0.3">
      <c r="A58" s="484"/>
      <c r="B58" s="485" t="s">
        <v>219</v>
      </c>
      <c r="C58" s="486"/>
      <c r="D58" s="487">
        <f>D57</f>
        <v>0.85</v>
      </c>
      <c r="E58" s="488">
        <f t="shared" ref="E58:J58" si="12">E57</f>
        <v>255277.55078025491</v>
      </c>
      <c r="F58" s="488">
        <f t="shared" si="12"/>
        <v>157900</v>
      </c>
      <c r="G58" s="488">
        <v>0</v>
      </c>
      <c r="H58" s="488">
        <v>240000</v>
      </c>
      <c r="I58" s="488">
        <v>0</v>
      </c>
      <c r="J58" s="488">
        <v>653177.55078025488</v>
      </c>
    </row>
    <row r="59" spans="1:10" x14ac:dyDescent="0.25">
      <c r="A59" s="484"/>
      <c r="B59" s="489" t="s">
        <v>124</v>
      </c>
      <c r="C59" s="481" t="s">
        <v>125</v>
      </c>
      <c r="D59" s="490">
        <v>0.54999999999999993</v>
      </c>
      <c r="E59" s="491">
        <v>194242.36721787811</v>
      </c>
      <c r="F59" s="491">
        <v>0</v>
      </c>
      <c r="G59" s="491">
        <v>0</v>
      </c>
      <c r="H59" s="491">
        <v>0</v>
      </c>
      <c r="I59" s="491">
        <v>0</v>
      </c>
      <c r="J59" s="491">
        <v>194242.36721787811</v>
      </c>
    </row>
    <row r="60" spans="1:10" ht="30.75" thickBot="1" x14ac:dyDescent="0.3">
      <c r="A60" s="484"/>
      <c r="B60" s="492"/>
      <c r="C60" s="493" t="s">
        <v>220</v>
      </c>
      <c r="D60" s="494">
        <v>6.5833333333333339</v>
      </c>
      <c r="E60" s="495">
        <v>1802132.1077666802</v>
      </c>
      <c r="F60" s="495">
        <v>322666.66666666669</v>
      </c>
      <c r="G60" s="495">
        <v>0</v>
      </c>
      <c r="H60" s="495">
        <v>141910</v>
      </c>
      <c r="I60" s="495">
        <v>0</v>
      </c>
      <c r="J60" s="495">
        <v>2266708.7744333469</v>
      </c>
    </row>
    <row r="61" spans="1:10" ht="15.75" thickBot="1" x14ac:dyDescent="0.3">
      <c r="A61" s="484"/>
      <c r="B61" s="485" t="s">
        <v>221</v>
      </c>
      <c r="C61" s="486"/>
      <c r="D61" s="487">
        <f>SUM(D59:D60)</f>
        <v>7.1333333333333337</v>
      </c>
      <c r="E61" s="496">
        <f t="shared" ref="E61:J61" si="13">SUM(E59:E60)</f>
        <v>1996374.4749845583</v>
      </c>
      <c r="F61" s="496">
        <f t="shared" si="13"/>
        <v>322666.66666666669</v>
      </c>
      <c r="G61" s="496">
        <v>0</v>
      </c>
      <c r="H61" s="496">
        <v>141910</v>
      </c>
      <c r="I61" s="496">
        <v>0</v>
      </c>
      <c r="J61" s="496">
        <v>2460951.1416512253</v>
      </c>
    </row>
    <row r="62" spans="1:10" ht="45.75" thickBot="1" x14ac:dyDescent="0.3">
      <c r="A62" s="484"/>
      <c r="B62" s="497" t="s">
        <v>130</v>
      </c>
      <c r="C62" s="498" t="s">
        <v>222</v>
      </c>
      <c r="D62" s="499">
        <v>0</v>
      </c>
      <c r="E62" s="483">
        <v>0</v>
      </c>
      <c r="F62" s="483">
        <v>34250</v>
      </c>
      <c r="G62" s="483">
        <v>24000</v>
      </c>
      <c r="H62" s="483">
        <v>32000</v>
      </c>
      <c r="I62" s="483">
        <v>0</v>
      </c>
      <c r="J62" s="483">
        <v>90250</v>
      </c>
    </row>
    <row r="63" spans="1:10" ht="15.75" thickBot="1" x14ac:dyDescent="0.3">
      <c r="A63" s="484"/>
      <c r="B63" s="485" t="s">
        <v>223</v>
      </c>
      <c r="C63" s="486"/>
      <c r="D63" s="500">
        <f>D62</f>
        <v>0</v>
      </c>
      <c r="E63" s="501">
        <f t="shared" ref="E63:J63" si="14">E62</f>
        <v>0</v>
      </c>
      <c r="F63" s="502">
        <f t="shared" si="14"/>
        <v>34250</v>
      </c>
      <c r="G63" s="502">
        <v>24000</v>
      </c>
      <c r="H63" s="502">
        <v>32000</v>
      </c>
      <c r="I63" s="502">
        <v>0</v>
      </c>
      <c r="J63" s="502">
        <v>90250</v>
      </c>
    </row>
    <row r="64" spans="1:10" ht="30.75" thickBot="1" x14ac:dyDescent="0.3">
      <c r="A64" s="484"/>
      <c r="B64" s="503" t="s">
        <v>134</v>
      </c>
      <c r="C64" s="504" t="s">
        <v>224</v>
      </c>
      <c r="D64" s="505">
        <v>1.5374999999999999</v>
      </c>
      <c r="E64" s="506">
        <v>324748.4210639213</v>
      </c>
      <c r="F64" s="506">
        <v>0</v>
      </c>
      <c r="G64" s="506">
        <v>22080</v>
      </c>
      <c r="H64" s="506">
        <v>0</v>
      </c>
      <c r="I64" s="506">
        <v>0</v>
      </c>
      <c r="J64" s="506">
        <v>346828.4210639213</v>
      </c>
    </row>
    <row r="65" spans="1:10" ht="15.75" thickBot="1" x14ac:dyDescent="0.3">
      <c r="A65" s="507"/>
      <c r="B65" s="485" t="s">
        <v>225</v>
      </c>
      <c r="C65" s="486"/>
      <c r="D65" s="500">
        <f>D64</f>
        <v>1.5374999999999999</v>
      </c>
      <c r="E65" s="501">
        <f t="shared" ref="E65:J65" si="15">E64</f>
        <v>324748.4210639213</v>
      </c>
      <c r="F65" s="502">
        <f t="shared" si="15"/>
        <v>0</v>
      </c>
      <c r="G65" s="502">
        <v>22080</v>
      </c>
      <c r="H65" s="502">
        <v>0</v>
      </c>
      <c r="I65" s="502">
        <v>0</v>
      </c>
      <c r="J65" s="502">
        <v>346828.4210639213</v>
      </c>
    </row>
    <row r="66" spans="1:10" ht="15.75" thickBot="1" x14ac:dyDescent="0.3">
      <c r="A66" s="485" t="s">
        <v>226</v>
      </c>
      <c r="B66" s="508"/>
      <c r="C66" s="486"/>
      <c r="D66" s="509">
        <f>D58+D61+D63+D65</f>
        <v>9.5208333333333339</v>
      </c>
      <c r="E66" s="510">
        <f t="shared" ref="E66:J66" si="16">E58+E61+E63+E65</f>
        <v>2576400.4468287346</v>
      </c>
      <c r="F66" s="511">
        <f t="shared" si="16"/>
        <v>514816.66666666669</v>
      </c>
      <c r="G66" s="511">
        <v>46080</v>
      </c>
      <c r="H66" s="511">
        <v>413910</v>
      </c>
      <c r="I66" s="511">
        <v>0</v>
      </c>
      <c r="J66" s="511">
        <v>3551207.1134954016</v>
      </c>
    </row>
    <row r="67" spans="1:10" x14ac:dyDescent="0.25">
      <c r="A67" s="512" t="s">
        <v>188</v>
      </c>
      <c r="B67" s="513" t="s">
        <v>140</v>
      </c>
      <c r="C67" s="514" t="s">
        <v>141</v>
      </c>
      <c r="D67" s="515">
        <v>2.5499999999999998</v>
      </c>
      <c r="E67" s="516">
        <v>686177.14774219005</v>
      </c>
      <c r="F67" s="516">
        <v>0</v>
      </c>
      <c r="G67" s="516">
        <v>0</v>
      </c>
      <c r="H67" s="516">
        <v>0</v>
      </c>
      <c r="I67" s="516">
        <v>0</v>
      </c>
      <c r="J67" s="516">
        <v>686177.14774219005</v>
      </c>
    </row>
    <row r="68" spans="1:10" x14ac:dyDescent="0.25">
      <c r="A68" s="517"/>
      <c r="B68" s="518"/>
      <c r="C68" s="519" t="s">
        <v>143</v>
      </c>
      <c r="D68" s="520">
        <v>3.3</v>
      </c>
      <c r="E68" s="521">
        <v>742897.76376791066</v>
      </c>
      <c r="F68" s="521">
        <v>93700</v>
      </c>
      <c r="G68" s="521">
        <v>1536850</v>
      </c>
      <c r="H68" s="521">
        <v>59720</v>
      </c>
      <c r="I68" s="521">
        <v>0</v>
      </c>
      <c r="J68" s="521">
        <v>2433167.7637679107</v>
      </c>
    </row>
    <row r="69" spans="1:10" ht="15.75" thickBot="1" x14ac:dyDescent="0.3">
      <c r="A69" s="517"/>
      <c r="B69" s="522"/>
      <c r="C69" s="523" t="s">
        <v>145</v>
      </c>
      <c r="D69" s="524">
        <v>9.1833333333333318</v>
      </c>
      <c r="E69" s="525">
        <v>1726381.0798058952</v>
      </c>
      <c r="F69" s="525">
        <v>936600</v>
      </c>
      <c r="G69" s="525">
        <v>1321580.1834792248</v>
      </c>
      <c r="H69" s="525">
        <v>76480</v>
      </c>
      <c r="I69" s="525">
        <v>0</v>
      </c>
      <c r="J69" s="525">
        <v>4061041.26328512</v>
      </c>
    </row>
    <row r="70" spans="1:10" ht="15.75" thickBot="1" x14ac:dyDescent="0.3">
      <c r="A70" s="517"/>
      <c r="B70" s="526" t="s">
        <v>227</v>
      </c>
      <c r="C70" s="527"/>
      <c r="D70" s="528">
        <f t="shared" ref="D70:J70" si="17">SUM(D67:D69)</f>
        <v>15.033333333333331</v>
      </c>
      <c r="E70" s="529">
        <f t="shared" si="17"/>
        <v>3155455.9913159958</v>
      </c>
      <c r="F70" s="530">
        <f t="shared" si="17"/>
        <v>1030300</v>
      </c>
      <c r="G70" s="530">
        <v>2858430.1834792248</v>
      </c>
      <c r="H70" s="530">
        <v>136200</v>
      </c>
      <c r="I70" s="530">
        <v>0</v>
      </c>
      <c r="J70" s="530">
        <v>7180386.1747952206</v>
      </c>
    </row>
    <row r="71" spans="1:10" x14ac:dyDescent="0.25">
      <c r="A71" s="517"/>
      <c r="B71" s="518"/>
      <c r="C71" s="519" t="s">
        <v>228</v>
      </c>
      <c r="D71" s="520">
        <v>0.91666666666666652</v>
      </c>
      <c r="E71" s="521">
        <v>266855.73921855364</v>
      </c>
      <c r="F71" s="521">
        <v>0</v>
      </c>
      <c r="G71" s="521">
        <v>142000</v>
      </c>
      <c r="H71" s="521">
        <v>0</v>
      </c>
      <c r="I71" s="521">
        <v>0</v>
      </c>
      <c r="J71" s="521">
        <v>408855.7392185537</v>
      </c>
    </row>
    <row r="72" spans="1:10" x14ac:dyDescent="0.25">
      <c r="A72" s="517"/>
      <c r="B72" s="518"/>
      <c r="C72" s="519" t="s">
        <v>151</v>
      </c>
      <c r="D72" s="520">
        <v>1.08</v>
      </c>
      <c r="E72" s="521">
        <v>267282.75623473059</v>
      </c>
      <c r="F72" s="521">
        <v>21250</v>
      </c>
      <c r="G72" s="521">
        <v>43000</v>
      </c>
      <c r="H72" s="521">
        <v>61200</v>
      </c>
      <c r="I72" s="521">
        <v>0</v>
      </c>
      <c r="J72" s="521">
        <v>392732.75623473059</v>
      </c>
    </row>
    <row r="73" spans="1:10" x14ac:dyDescent="0.25">
      <c r="A73" s="517"/>
      <c r="B73" s="518"/>
      <c r="C73" s="519" t="s">
        <v>153</v>
      </c>
      <c r="D73" s="520">
        <v>9.9999999999999992E-2</v>
      </c>
      <c r="E73" s="521">
        <v>32561.479744812019</v>
      </c>
      <c r="F73" s="521">
        <v>0</v>
      </c>
      <c r="G73" s="521">
        <v>60000</v>
      </c>
      <c r="H73" s="521">
        <v>0</v>
      </c>
      <c r="I73" s="521">
        <v>0</v>
      </c>
      <c r="J73" s="521">
        <v>92561.479744812023</v>
      </c>
    </row>
    <row r="74" spans="1:10" x14ac:dyDescent="0.25">
      <c r="A74" s="517"/>
      <c r="B74" s="518"/>
      <c r="C74" s="519" t="s">
        <v>155</v>
      </c>
      <c r="D74" s="520">
        <v>9.9533333333333385</v>
      </c>
      <c r="E74" s="521">
        <v>2388242.7104901941</v>
      </c>
      <c r="F74" s="521">
        <v>1404650</v>
      </c>
      <c r="G74" s="521">
        <v>3154211</v>
      </c>
      <c r="H74" s="521">
        <v>21500</v>
      </c>
      <c r="I74" s="521">
        <v>0</v>
      </c>
      <c r="J74" s="521">
        <v>6968603.7104901951</v>
      </c>
    </row>
    <row r="75" spans="1:10" ht="15.75" thickBot="1" x14ac:dyDescent="0.3">
      <c r="A75" s="517"/>
      <c r="B75" s="522"/>
      <c r="C75" s="523" t="s">
        <v>157</v>
      </c>
      <c r="D75" s="524">
        <v>3.1291666666666664</v>
      </c>
      <c r="E75" s="525">
        <v>696791.00426201627</v>
      </c>
      <c r="F75" s="525">
        <v>426200.00000000006</v>
      </c>
      <c r="G75" s="525">
        <v>677750</v>
      </c>
      <c r="H75" s="525">
        <v>0</v>
      </c>
      <c r="I75" s="525">
        <v>0</v>
      </c>
      <c r="J75" s="525">
        <v>1800741.0042620162</v>
      </c>
    </row>
    <row r="76" spans="1:10" ht="15.75" thickBot="1" x14ac:dyDescent="0.3">
      <c r="A76" s="517"/>
      <c r="B76" s="526" t="s">
        <v>229</v>
      </c>
      <c r="C76" s="527"/>
      <c r="D76" s="528">
        <f t="shared" ref="D76:J76" si="18">SUM(D71:D75)</f>
        <v>15.179166666666671</v>
      </c>
      <c r="E76" s="529">
        <f t="shared" si="18"/>
        <v>3651733.6899503064</v>
      </c>
      <c r="F76" s="530">
        <f t="shared" si="18"/>
        <v>1852100</v>
      </c>
      <c r="G76" s="530">
        <v>4076961</v>
      </c>
      <c r="H76" s="530">
        <v>82700</v>
      </c>
      <c r="I76" s="530">
        <v>0</v>
      </c>
      <c r="J76" s="530">
        <v>9663494.6899503078</v>
      </c>
    </row>
    <row r="77" spans="1:10" x14ac:dyDescent="0.25">
      <c r="A77" s="517"/>
      <c r="B77" s="513" t="s">
        <v>160</v>
      </c>
      <c r="C77" s="514" t="s">
        <v>230</v>
      </c>
      <c r="D77" s="515">
        <v>2.2666666666666666</v>
      </c>
      <c r="E77" s="516">
        <v>344795.33088199992</v>
      </c>
      <c r="F77" s="516">
        <v>175000</v>
      </c>
      <c r="G77" s="516">
        <v>451900</v>
      </c>
      <c r="H77" s="516">
        <v>45000</v>
      </c>
      <c r="I77" s="516">
        <v>0</v>
      </c>
      <c r="J77" s="516">
        <v>1016695.3308819998</v>
      </c>
    </row>
    <row r="78" spans="1:10" x14ac:dyDescent="0.25">
      <c r="A78" s="517"/>
      <c r="B78" s="518"/>
      <c r="C78" s="519" t="s">
        <v>163</v>
      </c>
      <c r="D78" s="520">
        <v>1.3166666666666669</v>
      </c>
      <c r="E78" s="521">
        <v>246851.36411795</v>
      </c>
      <c r="F78" s="521">
        <v>171500</v>
      </c>
      <c r="G78" s="521">
        <v>460372</v>
      </c>
      <c r="H78" s="521">
        <v>0</v>
      </c>
      <c r="I78" s="521">
        <v>0</v>
      </c>
      <c r="J78" s="521">
        <v>878723.36411794997</v>
      </c>
    </row>
    <row r="79" spans="1:10" x14ac:dyDescent="0.25">
      <c r="A79" s="517"/>
      <c r="B79" s="518"/>
      <c r="C79" s="519" t="s">
        <v>231</v>
      </c>
      <c r="D79" s="520">
        <v>1.0166666666666666</v>
      </c>
      <c r="E79" s="521">
        <v>214051.46197727</v>
      </c>
      <c r="F79" s="521">
        <v>0</v>
      </c>
      <c r="G79" s="521">
        <v>52250.000000000007</v>
      </c>
      <c r="H79" s="521">
        <v>0</v>
      </c>
      <c r="I79" s="521">
        <v>0</v>
      </c>
      <c r="J79" s="521">
        <v>266301.46197726997</v>
      </c>
    </row>
    <row r="80" spans="1:10" ht="15.75" thickBot="1" x14ac:dyDescent="0.3">
      <c r="A80" s="517"/>
      <c r="B80" s="522"/>
      <c r="C80" s="523" t="s">
        <v>167</v>
      </c>
      <c r="D80" s="524">
        <v>1.7333333333333329</v>
      </c>
      <c r="E80" s="525">
        <v>332290.52493181761</v>
      </c>
      <c r="F80" s="525">
        <v>149000</v>
      </c>
      <c r="G80" s="525">
        <v>170000</v>
      </c>
      <c r="H80" s="525">
        <v>24495</v>
      </c>
      <c r="I80" s="525">
        <v>0</v>
      </c>
      <c r="J80" s="525">
        <v>675785.52493181755</v>
      </c>
    </row>
    <row r="81" spans="1:10" ht="15.75" thickBot="1" x14ac:dyDescent="0.3">
      <c r="A81" s="531"/>
      <c r="B81" s="526" t="s">
        <v>232</v>
      </c>
      <c r="C81" s="527"/>
      <c r="D81" s="528">
        <f>SUM(D77:D80)</f>
        <v>6.3333333333333321</v>
      </c>
      <c r="E81" s="529">
        <f t="shared" ref="E81:J81" si="19">SUM(E77:E80)</f>
        <v>1137988.6819090375</v>
      </c>
      <c r="F81" s="530">
        <f t="shared" si="19"/>
        <v>495500</v>
      </c>
      <c r="G81" s="530">
        <v>1134522</v>
      </c>
      <c r="H81" s="530">
        <v>69495</v>
      </c>
      <c r="I81" s="530">
        <v>0</v>
      </c>
      <c r="J81" s="530">
        <v>2837505.6819090368</v>
      </c>
    </row>
    <row r="82" spans="1:10" ht="15.75" thickBot="1" x14ac:dyDescent="0.3">
      <c r="A82" s="526" t="s">
        <v>233</v>
      </c>
      <c r="B82" s="532"/>
      <c r="C82" s="527"/>
      <c r="D82" s="533">
        <f t="shared" ref="D82:J82" si="20">D70+D76+D81</f>
        <v>36.545833333333334</v>
      </c>
      <c r="E82" s="534">
        <f t="shared" si="20"/>
        <v>7945178.36317534</v>
      </c>
      <c r="F82" s="535">
        <f t="shared" si="20"/>
        <v>3377900</v>
      </c>
      <c r="G82" s="535">
        <v>8069913.1834792253</v>
      </c>
      <c r="H82" s="535">
        <v>288395</v>
      </c>
      <c r="I82" s="535">
        <v>0</v>
      </c>
      <c r="J82" s="535">
        <v>19681386.546654563</v>
      </c>
    </row>
    <row r="83" spans="1:10" x14ac:dyDescent="0.25">
      <c r="A83" s="536" t="s">
        <v>171</v>
      </c>
      <c r="B83" s="537" t="s">
        <v>171</v>
      </c>
      <c r="C83" s="538" t="s">
        <v>175</v>
      </c>
      <c r="D83" s="539">
        <v>0</v>
      </c>
      <c r="E83" s="540">
        <v>0</v>
      </c>
      <c r="F83" s="540">
        <v>0</v>
      </c>
      <c r="G83" s="540">
        <v>0</v>
      </c>
      <c r="H83" s="540">
        <v>6816424.1967172623</v>
      </c>
      <c r="I83" s="540">
        <v>0</v>
      </c>
      <c r="J83" s="540">
        <v>6816424.1967172623</v>
      </c>
    </row>
    <row r="84" spans="1:10" x14ac:dyDescent="0.25">
      <c r="A84" s="541"/>
      <c r="B84" s="542"/>
      <c r="C84" s="543" t="s">
        <v>172</v>
      </c>
      <c r="D84" s="544">
        <v>0</v>
      </c>
      <c r="E84" s="545">
        <v>-4231666.3759213416</v>
      </c>
      <c r="F84" s="545">
        <v>-1142727.2653089808</v>
      </c>
      <c r="G84" s="545">
        <v>-1335864.1802038269</v>
      </c>
      <c r="H84" s="545">
        <v>-1040166.1639987762</v>
      </c>
      <c r="I84" s="545">
        <v>0</v>
      </c>
      <c r="J84" s="545">
        <v>-7750423.9854329256</v>
      </c>
    </row>
    <row r="85" spans="1:10" ht="15.75" thickBot="1" x14ac:dyDescent="0.3">
      <c r="A85" s="541"/>
      <c r="B85" s="546"/>
      <c r="C85" s="547" t="s">
        <v>178</v>
      </c>
      <c r="D85" s="548">
        <v>0</v>
      </c>
      <c r="E85" s="549">
        <v>0</v>
      </c>
      <c r="F85" s="549">
        <v>0</v>
      </c>
      <c r="G85" s="549">
        <v>2899999.9999999995</v>
      </c>
      <c r="H85" s="549">
        <v>0</v>
      </c>
      <c r="I85" s="549">
        <v>0</v>
      </c>
      <c r="J85" s="549">
        <v>2899999.9999999995</v>
      </c>
    </row>
    <row r="86" spans="1:10" ht="15.75" thickBot="1" x14ac:dyDescent="0.3">
      <c r="A86" s="550"/>
      <c r="B86" s="551" t="s">
        <v>234</v>
      </c>
      <c r="C86" s="552"/>
      <c r="D86" s="553">
        <f>SUM(D83:D85)</f>
        <v>0</v>
      </c>
      <c r="E86" s="554">
        <f t="shared" ref="E86:J86" si="21">SUM(E83:E85)</f>
        <v>-4231666.3759213416</v>
      </c>
      <c r="F86" s="555">
        <f t="shared" si="21"/>
        <v>-1142727.2653089808</v>
      </c>
      <c r="G86" s="555">
        <v>1564135.8197961727</v>
      </c>
      <c r="H86" s="555">
        <v>5776258.0327184862</v>
      </c>
      <c r="I86" s="555">
        <v>0</v>
      </c>
      <c r="J86" s="555">
        <v>1966000.2112843362</v>
      </c>
    </row>
    <row r="87" spans="1:10" ht="15.75" thickBot="1" x14ac:dyDescent="0.3">
      <c r="A87" s="562" t="s">
        <v>182</v>
      </c>
      <c r="B87" s="563"/>
      <c r="C87" s="564"/>
      <c r="D87" s="565">
        <v>371.33333333333331</v>
      </c>
      <c r="E87" s="566">
        <v>67889640.438043311</v>
      </c>
      <c r="F87" s="567">
        <v>19610458.085745148</v>
      </c>
      <c r="G87" s="567">
        <v>43223893.042053223</v>
      </c>
      <c r="H87" s="567">
        <v>23587163.782214999</v>
      </c>
      <c r="I87" s="567">
        <v>7640000</v>
      </c>
      <c r="J87" s="567">
        <v>161951155.3480567</v>
      </c>
    </row>
    <row r="88" spans="1:10" s="557" customFormat="1" x14ac:dyDescent="0.25">
      <c r="C88" s="558"/>
      <c r="D88" s="559"/>
      <c r="E88" s="560"/>
      <c r="F88" s="560"/>
      <c r="G88" s="560"/>
      <c r="H88" s="560"/>
      <c r="I88" s="560"/>
      <c r="J88" s="560"/>
    </row>
    <row r="89" spans="1:10" s="561" customFormat="1" x14ac:dyDescent="0.25">
      <c r="C89" s="568"/>
      <c r="D89" s="569"/>
      <c r="E89" s="569"/>
      <c r="F89" s="569"/>
      <c r="G89" s="569"/>
      <c r="H89" s="569"/>
      <c r="I89" s="569"/>
      <c r="J89" s="569"/>
    </row>
    <row r="90" spans="1:10" s="561" customFormat="1" x14ac:dyDescent="0.25">
      <c r="C90" s="568"/>
      <c r="D90" s="569"/>
      <c r="E90" s="569"/>
      <c r="F90" s="569"/>
      <c r="G90" s="569"/>
      <c r="H90" s="569"/>
      <c r="I90" s="569"/>
      <c r="J90" s="569"/>
    </row>
    <row r="91" spans="1:10" s="557" customFormat="1" x14ac:dyDescent="0.25">
      <c r="C91" s="558"/>
      <c r="D91" s="559"/>
      <c r="E91" s="560"/>
      <c r="F91" s="560"/>
      <c r="G91" s="560"/>
      <c r="H91" s="560"/>
      <c r="I91" s="560"/>
      <c r="J91" s="560"/>
    </row>
    <row r="92" spans="1:10" s="557" customFormat="1" x14ac:dyDescent="0.25">
      <c r="C92" s="558"/>
      <c r="D92" s="559"/>
      <c r="E92" s="560"/>
      <c r="F92" s="560"/>
      <c r="G92" s="560"/>
      <c r="H92" s="560"/>
      <c r="I92" s="560"/>
      <c r="J92" s="560"/>
    </row>
    <row r="93" spans="1:10" s="557" customFormat="1" x14ac:dyDescent="0.25">
      <c r="C93" s="558"/>
      <c r="D93" s="559"/>
      <c r="E93" s="560"/>
      <c r="F93" s="560"/>
      <c r="G93" s="560"/>
      <c r="H93" s="560"/>
      <c r="I93" s="560"/>
      <c r="J93" s="560"/>
    </row>
    <row r="94" spans="1:10" s="557" customFormat="1" x14ac:dyDescent="0.25">
      <c r="C94" s="558"/>
      <c r="D94" s="559"/>
      <c r="E94" s="560"/>
      <c r="F94" s="560"/>
      <c r="G94" s="560"/>
      <c r="H94" s="560"/>
      <c r="I94" s="560"/>
      <c r="J94" s="560"/>
    </row>
    <row r="95" spans="1:10" s="557" customFormat="1" x14ac:dyDescent="0.25">
      <c r="C95" s="558"/>
      <c r="D95" s="559"/>
      <c r="E95" s="560"/>
      <c r="F95" s="560"/>
      <c r="G95" s="560"/>
      <c r="H95" s="560"/>
      <c r="I95" s="560"/>
      <c r="J95" s="560"/>
    </row>
    <row r="96" spans="1:10" s="557" customFormat="1" x14ac:dyDescent="0.25">
      <c r="C96" s="558"/>
      <c r="D96" s="559"/>
      <c r="E96" s="560"/>
      <c r="F96" s="560"/>
      <c r="G96" s="560"/>
      <c r="H96" s="560"/>
      <c r="I96" s="560"/>
      <c r="J96" s="560"/>
    </row>
    <row r="97" spans="3:10" s="557" customFormat="1" x14ac:dyDescent="0.25">
      <c r="C97" s="558"/>
      <c r="D97" s="559"/>
      <c r="E97" s="560"/>
      <c r="F97" s="560"/>
      <c r="G97" s="560"/>
      <c r="H97" s="560"/>
      <c r="I97" s="560"/>
      <c r="J97" s="560"/>
    </row>
    <row r="98" spans="3:10" s="557" customFormat="1" x14ac:dyDescent="0.25">
      <c r="C98" s="558"/>
      <c r="D98" s="559"/>
      <c r="E98" s="560"/>
      <c r="F98" s="560"/>
      <c r="G98" s="560"/>
      <c r="H98" s="560"/>
      <c r="I98" s="560"/>
      <c r="J98" s="560"/>
    </row>
    <row r="99" spans="3:10" s="557" customFormat="1" x14ac:dyDescent="0.25">
      <c r="C99" s="558"/>
      <c r="D99" s="559"/>
      <c r="E99" s="560"/>
      <c r="F99" s="560"/>
      <c r="G99" s="560"/>
      <c r="H99" s="560"/>
      <c r="I99" s="560"/>
      <c r="J99" s="560"/>
    </row>
    <row r="100" spans="3:10" s="557" customFormat="1" x14ac:dyDescent="0.25">
      <c r="C100" s="558"/>
      <c r="D100" s="559"/>
      <c r="E100" s="560"/>
      <c r="F100" s="560"/>
      <c r="G100" s="560"/>
      <c r="H100" s="560"/>
      <c r="I100" s="560"/>
      <c r="J100" s="560"/>
    </row>
    <row r="101" spans="3:10" s="557" customFormat="1" x14ac:dyDescent="0.25">
      <c r="C101" s="558"/>
      <c r="D101" s="559"/>
      <c r="E101" s="560"/>
      <c r="F101" s="560"/>
      <c r="G101" s="560"/>
      <c r="H101" s="560"/>
      <c r="I101" s="560"/>
      <c r="J101" s="560"/>
    </row>
    <row r="102" spans="3:10" s="557" customFormat="1" x14ac:dyDescent="0.25">
      <c r="C102" s="558"/>
      <c r="D102" s="559"/>
      <c r="E102" s="560"/>
      <c r="F102" s="560"/>
      <c r="G102" s="560"/>
      <c r="H102" s="560"/>
      <c r="I102" s="560"/>
      <c r="J102" s="560"/>
    </row>
    <row r="103" spans="3:10" s="557" customFormat="1" x14ac:dyDescent="0.25">
      <c r="C103" s="558"/>
      <c r="D103" s="559"/>
      <c r="E103" s="560"/>
      <c r="F103" s="560"/>
      <c r="G103" s="560"/>
      <c r="H103" s="560"/>
      <c r="I103" s="560"/>
      <c r="J103" s="560"/>
    </row>
    <row r="104" spans="3:10" s="557" customFormat="1" x14ac:dyDescent="0.25">
      <c r="C104" s="558"/>
      <c r="D104" s="559"/>
      <c r="E104" s="560"/>
      <c r="F104" s="560"/>
      <c r="G104" s="560"/>
      <c r="H104" s="560"/>
      <c r="I104" s="560"/>
      <c r="J104" s="560"/>
    </row>
    <row r="105" spans="3:10" s="557" customFormat="1" x14ac:dyDescent="0.25">
      <c r="C105" s="558"/>
      <c r="D105" s="559"/>
      <c r="E105" s="560"/>
      <c r="F105" s="560"/>
      <c r="G105" s="560"/>
      <c r="H105" s="560"/>
      <c r="I105" s="560"/>
      <c r="J105" s="560"/>
    </row>
    <row r="106" spans="3:10" s="557" customFormat="1" x14ac:dyDescent="0.25">
      <c r="C106" s="558"/>
      <c r="D106" s="559"/>
      <c r="E106" s="560"/>
      <c r="F106" s="560"/>
      <c r="G106" s="560"/>
      <c r="H106" s="560"/>
      <c r="I106" s="560"/>
      <c r="J106" s="560"/>
    </row>
    <row r="107" spans="3:10" s="557" customFormat="1" x14ac:dyDescent="0.25">
      <c r="C107" s="558"/>
      <c r="D107" s="559"/>
      <c r="E107" s="560"/>
      <c r="F107" s="560"/>
      <c r="G107" s="560"/>
      <c r="H107" s="560"/>
      <c r="I107" s="560"/>
      <c r="J107" s="560"/>
    </row>
    <row r="108" spans="3:10" s="557" customFormat="1" x14ac:dyDescent="0.25">
      <c r="C108" s="558"/>
      <c r="D108" s="559"/>
      <c r="E108" s="560"/>
      <c r="F108" s="560"/>
      <c r="G108" s="560"/>
      <c r="H108" s="560"/>
      <c r="I108" s="560"/>
      <c r="J108" s="560"/>
    </row>
    <row r="109" spans="3:10" s="557" customFormat="1" x14ac:dyDescent="0.25">
      <c r="C109" s="558"/>
      <c r="D109" s="559"/>
      <c r="E109" s="560"/>
      <c r="F109" s="560"/>
      <c r="G109" s="560"/>
      <c r="H109" s="560"/>
      <c r="I109" s="560"/>
      <c r="J109" s="560"/>
    </row>
    <row r="110" spans="3:10" s="557" customFormat="1" x14ac:dyDescent="0.25">
      <c r="C110" s="558"/>
      <c r="D110" s="559"/>
      <c r="E110" s="560"/>
      <c r="F110" s="560"/>
      <c r="G110" s="560"/>
      <c r="H110" s="560"/>
      <c r="I110" s="560"/>
      <c r="J110" s="560"/>
    </row>
    <row r="111" spans="3:10" s="557" customFormat="1" x14ac:dyDescent="0.25">
      <c r="C111" s="558"/>
      <c r="D111" s="559"/>
      <c r="E111" s="560"/>
      <c r="F111" s="560"/>
      <c r="G111" s="560"/>
      <c r="H111" s="560"/>
      <c r="I111" s="560"/>
      <c r="J111" s="560"/>
    </row>
    <row r="112" spans="3:10" s="557" customFormat="1" x14ac:dyDescent="0.25">
      <c r="C112" s="558"/>
      <c r="D112" s="559"/>
      <c r="E112" s="560"/>
      <c r="F112" s="560"/>
      <c r="G112" s="560"/>
      <c r="H112" s="560"/>
      <c r="I112" s="560"/>
      <c r="J112" s="560"/>
    </row>
    <row r="113" spans="3:10" s="557" customFormat="1" x14ac:dyDescent="0.25">
      <c r="C113" s="558"/>
      <c r="D113" s="559"/>
      <c r="E113" s="560"/>
      <c r="F113" s="560"/>
      <c r="G113" s="560"/>
      <c r="H113" s="560"/>
      <c r="I113" s="560"/>
      <c r="J113" s="560"/>
    </row>
    <row r="114" spans="3:10" s="557" customFormat="1" x14ac:dyDescent="0.25">
      <c r="C114" s="558"/>
      <c r="D114" s="559"/>
      <c r="E114" s="560"/>
      <c r="F114" s="560"/>
      <c r="G114" s="560"/>
      <c r="H114" s="560"/>
      <c r="I114" s="560"/>
      <c r="J114" s="560"/>
    </row>
    <row r="115" spans="3:10" s="557" customFormat="1" x14ac:dyDescent="0.25">
      <c r="C115" s="558"/>
      <c r="D115" s="559"/>
      <c r="E115" s="560"/>
      <c r="F115" s="560"/>
      <c r="G115" s="560"/>
      <c r="H115" s="560"/>
      <c r="I115" s="560"/>
      <c r="J115" s="560"/>
    </row>
    <row r="116" spans="3:10" s="557" customFormat="1" x14ac:dyDescent="0.25">
      <c r="C116" s="558"/>
      <c r="D116" s="559"/>
      <c r="E116" s="560"/>
      <c r="F116" s="560"/>
      <c r="G116" s="560"/>
      <c r="H116" s="560"/>
      <c r="I116" s="560"/>
      <c r="J116" s="560"/>
    </row>
    <row r="117" spans="3:10" s="557" customFormat="1" x14ac:dyDescent="0.25">
      <c r="C117" s="558"/>
      <c r="D117" s="559"/>
      <c r="E117" s="560"/>
      <c r="F117" s="560"/>
      <c r="G117" s="560"/>
      <c r="H117" s="560"/>
      <c r="I117" s="560"/>
      <c r="J117" s="560"/>
    </row>
    <row r="118" spans="3:10" s="557" customFormat="1" x14ac:dyDescent="0.25">
      <c r="C118" s="558"/>
      <c r="D118" s="559"/>
      <c r="E118" s="560"/>
      <c r="F118" s="560"/>
      <c r="G118" s="560"/>
      <c r="H118" s="560"/>
      <c r="I118" s="560"/>
      <c r="J118" s="560"/>
    </row>
    <row r="119" spans="3:10" s="557" customFormat="1" x14ac:dyDescent="0.25">
      <c r="C119" s="558"/>
      <c r="D119" s="559"/>
      <c r="E119" s="560"/>
      <c r="F119" s="560"/>
      <c r="G119" s="560"/>
      <c r="H119" s="560"/>
      <c r="I119" s="560"/>
      <c r="J119" s="560"/>
    </row>
    <row r="120" spans="3:10" s="557" customFormat="1" x14ac:dyDescent="0.25">
      <c r="C120" s="558"/>
      <c r="D120" s="559"/>
      <c r="E120" s="560"/>
      <c r="F120" s="560"/>
      <c r="G120" s="560"/>
      <c r="H120" s="560"/>
      <c r="I120" s="560"/>
      <c r="J120" s="560"/>
    </row>
    <row r="121" spans="3:10" s="557" customFormat="1" x14ac:dyDescent="0.25">
      <c r="C121" s="558"/>
      <c r="D121" s="559"/>
      <c r="E121" s="560"/>
      <c r="F121" s="560"/>
      <c r="G121" s="560"/>
      <c r="H121" s="560"/>
      <c r="I121" s="560"/>
      <c r="J121" s="560"/>
    </row>
    <row r="122" spans="3:10" s="557" customFormat="1" x14ac:dyDescent="0.25">
      <c r="C122" s="558"/>
      <c r="D122" s="559"/>
      <c r="E122" s="560"/>
      <c r="F122" s="560"/>
      <c r="G122" s="560"/>
      <c r="H122" s="560"/>
      <c r="I122" s="560"/>
      <c r="J122" s="560"/>
    </row>
    <row r="123" spans="3:10" s="557" customFormat="1" x14ac:dyDescent="0.25">
      <c r="C123" s="558"/>
      <c r="D123" s="559"/>
      <c r="E123" s="560"/>
      <c r="F123" s="560"/>
      <c r="G123" s="560"/>
      <c r="H123" s="560"/>
      <c r="I123" s="560"/>
      <c r="J123" s="560"/>
    </row>
    <row r="124" spans="3:10" s="557" customFormat="1" x14ac:dyDescent="0.25">
      <c r="C124" s="558"/>
      <c r="D124" s="559"/>
      <c r="E124" s="560"/>
      <c r="F124" s="560"/>
      <c r="G124" s="560"/>
      <c r="H124" s="560"/>
      <c r="I124" s="560"/>
      <c r="J124" s="560"/>
    </row>
    <row r="125" spans="3:10" s="557" customFormat="1" x14ac:dyDescent="0.25">
      <c r="C125" s="558"/>
      <c r="D125" s="559"/>
      <c r="E125" s="560"/>
      <c r="F125" s="560"/>
      <c r="G125" s="560"/>
      <c r="H125" s="560"/>
      <c r="I125" s="560"/>
      <c r="J125" s="560"/>
    </row>
    <row r="126" spans="3:10" s="557" customFormat="1" x14ac:dyDescent="0.25">
      <c r="C126" s="558"/>
      <c r="D126" s="559"/>
      <c r="E126" s="560"/>
      <c r="F126" s="560"/>
      <c r="G126" s="560"/>
      <c r="H126" s="560"/>
      <c r="I126" s="560"/>
      <c r="J126" s="560"/>
    </row>
    <row r="127" spans="3:10" s="557" customFormat="1" x14ac:dyDescent="0.25">
      <c r="C127" s="558"/>
      <c r="D127" s="559"/>
      <c r="E127" s="560"/>
      <c r="F127" s="560"/>
      <c r="G127" s="560"/>
      <c r="H127" s="560"/>
      <c r="I127" s="560"/>
      <c r="J127" s="560"/>
    </row>
    <row r="128" spans="3:10" s="557" customFormat="1" x14ac:dyDescent="0.25">
      <c r="C128" s="558"/>
      <c r="D128" s="559"/>
      <c r="E128" s="560"/>
      <c r="F128" s="560"/>
      <c r="G128" s="560"/>
      <c r="H128" s="560"/>
      <c r="I128" s="560"/>
      <c r="J128" s="560"/>
    </row>
    <row r="129" spans="3:10" s="557" customFormat="1" x14ac:dyDescent="0.25">
      <c r="C129" s="558"/>
      <c r="D129" s="559"/>
      <c r="E129" s="560"/>
      <c r="F129" s="560"/>
      <c r="G129" s="560"/>
      <c r="H129" s="560"/>
      <c r="I129" s="560"/>
      <c r="J129" s="560"/>
    </row>
    <row r="130" spans="3:10" s="557" customFormat="1" x14ac:dyDescent="0.25">
      <c r="C130" s="558"/>
      <c r="D130" s="559"/>
      <c r="E130" s="560"/>
      <c r="F130" s="560"/>
      <c r="G130" s="560"/>
      <c r="H130" s="560"/>
      <c r="I130" s="560"/>
      <c r="J130" s="560"/>
    </row>
    <row r="131" spans="3:10" s="557" customFormat="1" x14ac:dyDescent="0.25">
      <c r="C131" s="558"/>
      <c r="D131" s="559"/>
      <c r="E131" s="560"/>
      <c r="F131" s="560"/>
      <c r="G131" s="560"/>
      <c r="H131" s="560"/>
      <c r="I131" s="560"/>
      <c r="J131" s="560"/>
    </row>
    <row r="132" spans="3:10" s="557" customFormat="1" x14ac:dyDescent="0.25">
      <c r="C132" s="558"/>
      <c r="D132" s="559"/>
      <c r="E132" s="560"/>
      <c r="F132" s="560"/>
      <c r="G132" s="560"/>
      <c r="H132" s="560"/>
      <c r="I132" s="560"/>
      <c r="J132" s="560"/>
    </row>
    <row r="133" spans="3:10" s="557" customFormat="1" x14ac:dyDescent="0.25">
      <c r="C133" s="558"/>
      <c r="D133" s="559"/>
      <c r="E133" s="560"/>
      <c r="F133" s="560"/>
      <c r="G133" s="560"/>
      <c r="H133" s="560"/>
      <c r="I133" s="560"/>
      <c r="J133" s="560"/>
    </row>
    <row r="134" spans="3:10" s="557" customFormat="1" x14ac:dyDescent="0.25">
      <c r="C134" s="558"/>
      <c r="D134" s="559"/>
      <c r="E134" s="560"/>
      <c r="F134" s="560"/>
      <c r="G134" s="560"/>
      <c r="H134" s="560"/>
      <c r="I134" s="560"/>
      <c r="J134" s="560"/>
    </row>
    <row r="135" spans="3:10" s="557" customFormat="1" x14ac:dyDescent="0.25">
      <c r="C135" s="558"/>
      <c r="D135" s="559"/>
      <c r="E135" s="560"/>
      <c r="F135" s="560"/>
      <c r="G135" s="560"/>
      <c r="H135" s="560"/>
      <c r="I135" s="560"/>
      <c r="J135" s="560"/>
    </row>
    <row r="136" spans="3:10" s="557" customFormat="1" x14ac:dyDescent="0.25">
      <c r="C136" s="558"/>
      <c r="D136" s="559"/>
      <c r="E136" s="560"/>
      <c r="F136" s="560"/>
      <c r="G136" s="560"/>
      <c r="H136" s="560"/>
      <c r="I136" s="560"/>
      <c r="J136" s="560"/>
    </row>
    <row r="137" spans="3:10" s="557" customFormat="1" x14ac:dyDescent="0.25">
      <c r="C137" s="558"/>
      <c r="D137" s="559"/>
      <c r="E137" s="560"/>
      <c r="F137" s="560"/>
      <c r="G137" s="560"/>
      <c r="H137" s="560"/>
      <c r="I137" s="560"/>
      <c r="J137" s="560"/>
    </row>
    <row r="138" spans="3:10" s="557" customFormat="1" x14ac:dyDescent="0.25">
      <c r="C138" s="558"/>
      <c r="D138" s="559"/>
      <c r="E138" s="560"/>
      <c r="F138" s="560"/>
      <c r="G138" s="560"/>
      <c r="H138" s="560"/>
      <c r="I138" s="560"/>
      <c r="J138" s="560"/>
    </row>
    <row r="139" spans="3:10" s="557" customFormat="1" x14ac:dyDescent="0.25">
      <c r="C139" s="558"/>
      <c r="D139" s="559"/>
      <c r="E139" s="560"/>
      <c r="F139" s="560"/>
      <c r="G139" s="560"/>
      <c r="H139" s="560"/>
      <c r="I139" s="560"/>
      <c r="J139" s="560"/>
    </row>
    <row r="140" spans="3:10" s="557" customFormat="1" x14ac:dyDescent="0.25">
      <c r="C140" s="558"/>
      <c r="D140" s="559"/>
      <c r="E140" s="560"/>
      <c r="F140" s="560"/>
      <c r="G140" s="560"/>
      <c r="H140" s="560"/>
      <c r="I140" s="560"/>
      <c r="J140" s="560"/>
    </row>
    <row r="141" spans="3:10" s="557" customFormat="1" x14ac:dyDescent="0.25">
      <c r="C141" s="558"/>
      <c r="D141" s="559"/>
      <c r="E141" s="560"/>
      <c r="F141" s="560"/>
      <c r="G141" s="560"/>
      <c r="H141" s="560"/>
      <c r="I141" s="560"/>
      <c r="J141" s="560"/>
    </row>
    <row r="142" spans="3:10" s="557" customFormat="1" x14ac:dyDescent="0.25">
      <c r="C142" s="558"/>
      <c r="D142" s="559"/>
      <c r="E142" s="560"/>
      <c r="F142" s="560"/>
      <c r="G142" s="560"/>
      <c r="H142" s="560"/>
      <c r="I142" s="560"/>
      <c r="J142" s="560"/>
    </row>
    <row r="143" spans="3:10" s="557" customFormat="1" x14ac:dyDescent="0.25">
      <c r="C143" s="558"/>
      <c r="D143" s="559"/>
      <c r="E143" s="560"/>
      <c r="F143" s="560"/>
      <c r="G143" s="560"/>
      <c r="H143" s="560"/>
      <c r="I143" s="560"/>
      <c r="J143" s="560"/>
    </row>
    <row r="144" spans="3:10" s="557" customFormat="1" x14ac:dyDescent="0.25">
      <c r="C144" s="558"/>
      <c r="D144" s="559"/>
      <c r="E144" s="560"/>
      <c r="F144" s="560"/>
      <c r="G144" s="560"/>
      <c r="H144" s="560"/>
      <c r="I144" s="560"/>
      <c r="J144" s="560"/>
    </row>
    <row r="145" spans="3:10" s="557" customFormat="1" x14ac:dyDescent="0.25">
      <c r="C145" s="558"/>
      <c r="D145" s="559"/>
      <c r="E145" s="560"/>
      <c r="F145" s="560"/>
      <c r="G145" s="560"/>
      <c r="H145" s="560"/>
      <c r="I145" s="560"/>
      <c r="J145" s="560"/>
    </row>
    <row r="146" spans="3:10" s="557" customFormat="1" x14ac:dyDescent="0.25">
      <c r="C146" s="558"/>
      <c r="D146" s="559"/>
      <c r="E146" s="560"/>
      <c r="F146" s="560"/>
      <c r="G146" s="560"/>
      <c r="H146" s="560"/>
      <c r="I146" s="560"/>
      <c r="J146" s="560"/>
    </row>
    <row r="147" spans="3:10" s="557" customFormat="1" x14ac:dyDescent="0.25">
      <c r="C147" s="558"/>
      <c r="D147" s="559"/>
      <c r="E147" s="560"/>
      <c r="F147" s="560"/>
      <c r="G147" s="560"/>
      <c r="H147" s="560"/>
      <c r="I147" s="560"/>
      <c r="J147" s="560"/>
    </row>
    <row r="148" spans="3:10" s="557" customFormat="1" x14ac:dyDescent="0.25">
      <c r="C148" s="558"/>
      <c r="D148" s="559"/>
      <c r="E148" s="560"/>
      <c r="F148" s="560"/>
      <c r="G148" s="560"/>
      <c r="H148" s="560"/>
      <c r="I148" s="560"/>
      <c r="J148" s="560"/>
    </row>
    <row r="149" spans="3:10" s="557" customFormat="1" x14ac:dyDescent="0.25">
      <c r="C149" s="558"/>
      <c r="D149" s="559"/>
      <c r="E149" s="560"/>
      <c r="F149" s="560"/>
      <c r="G149" s="560"/>
      <c r="H149" s="560"/>
      <c r="I149" s="560"/>
      <c r="J149" s="560"/>
    </row>
    <row r="150" spans="3:10" s="557" customFormat="1" x14ac:dyDescent="0.25">
      <c r="C150" s="558"/>
      <c r="D150" s="559"/>
      <c r="E150" s="560"/>
      <c r="F150" s="560"/>
      <c r="G150" s="560"/>
      <c r="H150" s="560"/>
      <c r="I150" s="560"/>
      <c r="J150" s="560"/>
    </row>
    <row r="151" spans="3:10" s="557" customFormat="1" x14ac:dyDescent="0.25">
      <c r="C151" s="558"/>
      <c r="D151" s="559"/>
      <c r="E151" s="560"/>
      <c r="F151" s="560"/>
      <c r="G151" s="560"/>
      <c r="H151" s="560"/>
      <c r="I151" s="560"/>
      <c r="J151" s="560"/>
    </row>
    <row r="152" spans="3:10" s="557" customFormat="1" x14ac:dyDescent="0.25">
      <c r="C152" s="558"/>
      <c r="D152" s="559"/>
      <c r="E152" s="560"/>
      <c r="F152" s="560"/>
      <c r="G152" s="560"/>
      <c r="H152" s="560"/>
      <c r="I152" s="560"/>
      <c r="J152" s="560"/>
    </row>
    <row r="153" spans="3:10" s="557" customFormat="1" x14ac:dyDescent="0.25">
      <c r="C153" s="558"/>
      <c r="D153" s="559"/>
      <c r="E153" s="560"/>
      <c r="F153" s="560"/>
      <c r="G153" s="560"/>
      <c r="H153" s="560"/>
      <c r="I153" s="560"/>
      <c r="J153" s="560"/>
    </row>
    <row r="154" spans="3:10" s="557" customFormat="1" x14ac:dyDescent="0.25">
      <c r="C154" s="558"/>
      <c r="D154" s="559"/>
      <c r="E154" s="560"/>
      <c r="F154" s="560"/>
      <c r="G154" s="560"/>
      <c r="H154" s="560"/>
      <c r="I154" s="560"/>
      <c r="J154" s="560"/>
    </row>
    <row r="155" spans="3:10" s="557" customFormat="1" x14ac:dyDescent="0.25">
      <c r="C155" s="558"/>
      <c r="D155" s="559"/>
      <c r="E155" s="560"/>
      <c r="F155" s="560"/>
      <c r="G155" s="560"/>
      <c r="H155" s="560"/>
      <c r="I155" s="560"/>
      <c r="J155" s="560"/>
    </row>
    <row r="156" spans="3:10" s="557" customFormat="1" x14ac:dyDescent="0.25">
      <c r="C156" s="558"/>
      <c r="D156" s="559"/>
      <c r="E156" s="560"/>
      <c r="F156" s="560"/>
      <c r="G156" s="560"/>
      <c r="H156" s="560"/>
      <c r="I156" s="560"/>
      <c r="J156" s="560"/>
    </row>
    <row r="157" spans="3:10" s="557" customFormat="1" x14ac:dyDescent="0.25">
      <c r="C157" s="558"/>
      <c r="D157" s="559"/>
      <c r="E157" s="560"/>
      <c r="F157" s="560"/>
      <c r="G157" s="560"/>
      <c r="H157" s="560"/>
      <c r="I157" s="560"/>
      <c r="J157" s="560"/>
    </row>
    <row r="158" spans="3:10" s="557" customFormat="1" x14ac:dyDescent="0.25">
      <c r="C158" s="558"/>
      <c r="D158" s="559"/>
      <c r="E158" s="560"/>
      <c r="F158" s="560"/>
      <c r="G158" s="560"/>
      <c r="H158" s="560"/>
      <c r="I158" s="560"/>
      <c r="J158" s="560"/>
    </row>
    <row r="159" spans="3:10" s="557" customFormat="1" x14ac:dyDescent="0.25">
      <c r="C159" s="558"/>
      <c r="D159" s="559"/>
      <c r="E159" s="560"/>
      <c r="F159" s="560"/>
      <c r="G159" s="560"/>
      <c r="H159" s="560"/>
      <c r="I159" s="560"/>
      <c r="J159" s="560"/>
    </row>
    <row r="160" spans="3:10" s="557" customFormat="1" x14ac:dyDescent="0.25">
      <c r="C160" s="558"/>
      <c r="D160" s="559"/>
      <c r="E160" s="560"/>
      <c r="F160" s="560"/>
      <c r="G160" s="560"/>
      <c r="H160" s="560"/>
      <c r="I160" s="560"/>
      <c r="J160" s="560"/>
    </row>
    <row r="161" spans="3:10" s="557" customFormat="1" x14ac:dyDescent="0.25">
      <c r="C161" s="558"/>
      <c r="D161" s="559"/>
      <c r="E161" s="560"/>
      <c r="F161" s="560"/>
      <c r="G161" s="560"/>
      <c r="H161" s="560"/>
      <c r="I161" s="560"/>
      <c r="J161" s="560"/>
    </row>
    <row r="162" spans="3:10" s="557" customFormat="1" x14ac:dyDescent="0.25">
      <c r="C162" s="558"/>
      <c r="D162" s="559"/>
      <c r="E162" s="560"/>
      <c r="F162" s="560"/>
      <c r="G162" s="560"/>
      <c r="H162" s="560"/>
      <c r="I162" s="560"/>
      <c r="J162" s="560"/>
    </row>
    <row r="163" spans="3:10" s="557" customFormat="1" x14ac:dyDescent="0.25">
      <c r="C163" s="558"/>
      <c r="D163" s="559"/>
      <c r="E163" s="560"/>
      <c r="F163" s="560"/>
      <c r="G163" s="560"/>
      <c r="H163" s="560"/>
      <c r="I163" s="560"/>
      <c r="J163" s="560"/>
    </row>
    <row r="164" spans="3:10" s="557" customFormat="1" x14ac:dyDescent="0.25">
      <c r="C164" s="558"/>
      <c r="D164" s="559"/>
      <c r="E164" s="560"/>
      <c r="F164" s="560"/>
      <c r="G164" s="560"/>
      <c r="H164" s="560"/>
      <c r="I164" s="560"/>
      <c r="J164" s="560"/>
    </row>
    <row r="165" spans="3:10" s="557" customFormat="1" x14ac:dyDescent="0.25">
      <c r="C165" s="558"/>
      <c r="D165" s="559"/>
      <c r="E165" s="560"/>
      <c r="F165" s="560"/>
      <c r="G165" s="560"/>
      <c r="H165" s="560"/>
      <c r="I165" s="560"/>
      <c r="J165" s="560"/>
    </row>
    <row r="166" spans="3:10" s="557" customFormat="1" x14ac:dyDescent="0.25">
      <c r="C166" s="558"/>
      <c r="D166" s="559"/>
      <c r="E166" s="560"/>
      <c r="F166" s="560"/>
      <c r="G166" s="560"/>
      <c r="H166" s="560"/>
      <c r="I166" s="560"/>
      <c r="J166" s="560"/>
    </row>
    <row r="167" spans="3:10" s="557" customFormat="1" x14ac:dyDescent="0.25">
      <c r="C167" s="558"/>
      <c r="D167" s="559"/>
      <c r="E167" s="560"/>
      <c r="F167" s="560"/>
      <c r="G167" s="560"/>
      <c r="H167" s="560"/>
      <c r="I167" s="560"/>
      <c r="J167" s="560"/>
    </row>
    <row r="168" spans="3:10" s="557" customFormat="1" x14ac:dyDescent="0.25">
      <c r="C168" s="558"/>
      <c r="D168" s="559"/>
      <c r="E168" s="560"/>
      <c r="F168" s="560"/>
      <c r="G168" s="560"/>
      <c r="H168" s="560"/>
      <c r="I168" s="560"/>
      <c r="J168" s="560"/>
    </row>
    <row r="169" spans="3:10" s="557" customFormat="1" x14ac:dyDescent="0.25">
      <c r="C169" s="558"/>
      <c r="D169" s="559"/>
      <c r="E169" s="560"/>
      <c r="F169" s="560"/>
      <c r="G169" s="560"/>
      <c r="H169" s="560"/>
      <c r="I169" s="560"/>
      <c r="J169" s="560"/>
    </row>
    <row r="170" spans="3:10" s="557" customFormat="1" x14ac:dyDescent="0.25">
      <c r="C170" s="558"/>
      <c r="D170" s="559"/>
      <c r="E170" s="560"/>
      <c r="F170" s="560"/>
      <c r="G170" s="560"/>
      <c r="H170" s="560"/>
      <c r="I170" s="560"/>
      <c r="J170" s="560"/>
    </row>
    <row r="171" spans="3:10" s="557" customFormat="1" x14ac:dyDescent="0.25">
      <c r="C171" s="558"/>
      <c r="D171" s="559"/>
      <c r="E171" s="560"/>
      <c r="F171" s="560"/>
      <c r="G171" s="560"/>
      <c r="H171" s="560"/>
      <c r="I171" s="560"/>
      <c r="J171" s="560"/>
    </row>
    <row r="172" spans="3:10" s="557" customFormat="1" x14ac:dyDescent="0.25">
      <c r="C172" s="558"/>
      <c r="D172" s="559"/>
      <c r="E172" s="560"/>
      <c r="F172" s="560"/>
      <c r="G172" s="560"/>
      <c r="H172" s="560"/>
      <c r="I172" s="560"/>
      <c r="J172" s="560"/>
    </row>
    <row r="173" spans="3:10" s="557" customFormat="1" x14ac:dyDescent="0.25">
      <c r="C173" s="558"/>
      <c r="D173" s="559"/>
      <c r="E173" s="560"/>
      <c r="F173" s="560"/>
      <c r="G173" s="560"/>
      <c r="H173" s="560"/>
      <c r="I173" s="560"/>
      <c r="J173" s="560"/>
    </row>
    <row r="174" spans="3:10" s="557" customFormat="1" x14ac:dyDescent="0.25">
      <c r="C174" s="558"/>
      <c r="D174" s="559"/>
      <c r="E174" s="560"/>
      <c r="F174" s="560"/>
      <c r="G174" s="560"/>
      <c r="H174" s="560"/>
      <c r="I174" s="560"/>
      <c r="J174" s="560"/>
    </row>
    <row r="175" spans="3:10" s="557" customFormat="1" x14ac:dyDescent="0.25">
      <c r="C175" s="558"/>
      <c r="D175" s="559"/>
      <c r="E175" s="560"/>
      <c r="F175" s="560"/>
      <c r="G175" s="560"/>
      <c r="H175" s="560"/>
      <c r="I175" s="560"/>
      <c r="J175" s="560"/>
    </row>
    <row r="176" spans="3:10" s="557" customFormat="1" x14ac:dyDescent="0.25">
      <c r="C176" s="558"/>
      <c r="D176" s="559"/>
      <c r="E176" s="560"/>
      <c r="F176" s="560"/>
      <c r="G176" s="560"/>
      <c r="H176" s="560"/>
      <c r="I176" s="560"/>
      <c r="J176" s="560"/>
    </row>
    <row r="177" spans="3:10" s="557" customFormat="1" x14ac:dyDescent="0.25">
      <c r="C177" s="558"/>
      <c r="D177" s="559"/>
      <c r="E177" s="560"/>
      <c r="F177" s="560"/>
      <c r="G177" s="560"/>
      <c r="H177" s="560"/>
      <c r="I177" s="560"/>
      <c r="J177" s="560"/>
    </row>
    <row r="178" spans="3:10" s="557" customFormat="1" x14ac:dyDescent="0.25">
      <c r="C178" s="558"/>
      <c r="D178" s="559"/>
      <c r="E178" s="560"/>
      <c r="F178" s="560"/>
      <c r="G178" s="560"/>
      <c r="H178" s="560"/>
      <c r="I178" s="560"/>
      <c r="J178" s="560"/>
    </row>
    <row r="179" spans="3:10" s="557" customFormat="1" x14ac:dyDescent="0.25">
      <c r="C179" s="558"/>
      <c r="D179" s="559"/>
      <c r="E179" s="560"/>
      <c r="F179" s="560"/>
      <c r="G179" s="560"/>
      <c r="H179" s="560"/>
      <c r="I179" s="560"/>
      <c r="J179" s="560"/>
    </row>
    <row r="180" spans="3:10" s="557" customFormat="1" x14ac:dyDescent="0.25">
      <c r="C180" s="558"/>
      <c r="D180" s="559"/>
      <c r="E180" s="560"/>
      <c r="F180" s="560"/>
      <c r="G180" s="560"/>
      <c r="H180" s="560"/>
      <c r="I180" s="560"/>
      <c r="J180" s="560"/>
    </row>
    <row r="181" spans="3:10" s="557" customFormat="1" x14ac:dyDescent="0.25">
      <c r="C181" s="558"/>
      <c r="D181" s="559"/>
      <c r="E181" s="560"/>
      <c r="F181" s="560"/>
      <c r="G181" s="560"/>
      <c r="H181" s="560"/>
      <c r="I181" s="560"/>
      <c r="J181" s="560"/>
    </row>
    <row r="182" spans="3:10" s="557" customFormat="1" x14ac:dyDescent="0.25">
      <c r="C182" s="558"/>
      <c r="D182" s="559"/>
      <c r="E182" s="560"/>
      <c r="F182" s="560"/>
      <c r="G182" s="560"/>
      <c r="H182" s="560"/>
      <c r="I182" s="560"/>
      <c r="J182" s="560"/>
    </row>
    <row r="183" spans="3:10" s="557" customFormat="1" x14ac:dyDescent="0.25">
      <c r="C183" s="558"/>
      <c r="D183" s="559"/>
      <c r="E183" s="560"/>
      <c r="F183" s="560"/>
      <c r="G183" s="560"/>
      <c r="H183" s="560"/>
      <c r="I183" s="560"/>
      <c r="J183" s="560"/>
    </row>
    <row r="184" spans="3:10" s="557" customFormat="1" x14ac:dyDescent="0.25">
      <c r="C184" s="558"/>
      <c r="D184" s="559"/>
      <c r="E184" s="560"/>
      <c r="F184" s="560"/>
      <c r="G184" s="560"/>
      <c r="H184" s="560"/>
      <c r="I184" s="560"/>
      <c r="J184" s="560"/>
    </row>
    <row r="185" spans="3:10" s="557" customFormat="1" x14ac:dyDescent="0.25">
      <c r="C185" s="558"/>
      <c r="D185" s="559"/>
      <c r="E185" s="560"/>
      <c r="F185" s="560"/>
      <c r="G185" s="560"/>
      <c r="H185" s="560"/>
      <c r="I185" s="560"/>
      <c r="J185" s="560"/>
    </row>
    <row r="186" spans="3:10" s="557" customFormat="1" x14ac:dyDescent="0.25">
      <c r="C186" s="558"/>
      <c r="D186" s="559"/>
      <c r="E186" s="560"/>
      <c r="F186" s="560"/>
      <c r="G186" s="560"/>
      <c r="H186" s="560"/>
      <c r="I186" s="560"/>
      <c r="J186" s="560"/>
    </row>
    <row r="187" spans="3:10" s="557" customFormat="1" x14ac:dyDescent="0.25">
      <c r="C187" s="558"/>
      <c r="D187" s="559"/>
      <c r="E187" s="560"/>
      <c r="F187" s="560"/>
      <c r="G187" s="560"/>
      <c r="H187" s="560"/>
      <c r="I187" s="560"/>
      <c r="J187" s="560"/>
    </row>
    <row r="188" spans="3:10" s="557" customFormat="1" x14ac:dyDescent="0.25">
      <c r="C188" s="558"/>
      <c r="D188" s="559"/>
      <c r="E188" s="560"/>
      <c r="F188" s="560"/>
      <c r="G188" s="560"/>
      <c r="H188" s="560"/>
      <c r="I188" s="560"/>
      <c r="J188" s="560"/>
    </row>
    <row r="189" spans="3:10" s="557" customFormat="1" x14ac:dyDescent="0.25">
      <c r="C189" s="558"/>
      <c r="D189" s="559"/>
      <c r="E189" s="560"/>
      <c r="F189" s="560"/>
      <c r="G189" s="560"/>
      <c r="H189" s="560"/>
      <c r="I189" s="560"/>
      <c r="J189" s="560"/>
    </row>
    <row r="190" spans="3:10" s="557" customFormat="1" x14ac:dyDescent="0.25">
      <c r="C190" s="558"/>
      <c r="D190" s="559"/>
      <c r="E190" s="560"/>
      <c r="F190" s="560"/>
      <c r="G190" s="560"/>
      <c r="H190" s="560"/>
      <c r="I190" s="560"/>
      <c r="J190" s="560"/>
    </row>
    <row r="191" spans="3:10" s="557" customFormat="1" x14ac:dyDescent="0.25">
      <c r="C191" s="558"/>
      <c r="D191" s="559"/>
      <c r="E191" s="560"/>
      <c r="F191" s="560"/>
      <c r="G191" s="560"/>
      <c r="H191" s="560"/>
      <c r="I191" s="560"/>
      <c r="J191" s="560"/>
    </row>
    <row r="192" spans="3:10" s="557" customFormat="1" x14ac:dyDescent="0.25">
      <c r="C192" s="558"/>
      <c r="D192" s="559"/>
      <c r="E192" s="560"/>
      <c r="F192" s="560"/>
      <c r="G192" s="560"/>
      <c r="H192" s="560"/>
      <c r="I192" s="560"/>
      <c r="J192" s="560"/>
    </row>
    <row r="193" spans="3:10" s="557" customFormat="1" x14ac:dyDescent="0.25">
      <c r="C193" s="558"/>
      <c r="D193" s="559"/>
      <c r="E193" s="560"/>
      <c r="F193" s="560"/>
      <c r="G193" s="560"/>
      <c r="H193" s="560"/>
      <c r="I193" s="560"/>
      <c r="J193" s="560"/>
    </row>
    <row r="194" spans="3:10" s="557" customFormat="1" x14ac:dyDescent="0.25">
      <c r="C194" s="558"/>
      <c r="D194" s="559"/>
      <c r="E194" s="560"/>
      <c r="F194" s="560"/>
      <c r="G194" s="560"/>
      <c r="H194" s="560"/>
      <c r="I194" s="560"/>
      <c r="J194" s="560"/>
    </row>
    <row r="195" spans="3:10" s="557" customFormat="1" x14ac:dyDescent="0.25">
      <c r="C195" s="558"/>
      <c r="D195" s="559"/>
      <c r="E195" s="560"/>
      <c r="F195" s="560"/>
      <c r="G195" s="560"/>
      <c r="H195" s="560"/>
      <c r="I195" s="560"/>
      <c r="J195" s="560"/>
    </row>
    <row r="196" spans="3:10" s="557" customFormat="1" x14ac:dyDescent="0.25">
      <c r="C196" s="558"/>
      <c r="D196" s="559"/>
      <c r="E196" s="560"/>
      <c r="F196" s="560"/>
      <c r="G196" s="560"/>
      <c r="H196" s="560"/>
      <c r="I196" s="560"/>
      <c r="J196" s="560"/>
    </row>
    <row r="197" spans="3:10" s="557" customFormat="1" x14ac:dyDescent="0.25">
      <c r="C197" s="558"/>
      <c r="D197" s="559"/>
      <c r="E197" s="560"/>
      <c r="F197" s="560"/>
      <c r="G197" s="560"/>
      <c r="H197" s="560"/>
      <c r="I197" s="560"/>
      <c r="J197" s="560"/>
    </row>
    <row r="198" spans="3:10" s="557" customFormat="1" x14ac:dyDescent="0.25">
      <c r="C198" s="558"/>
      <c r="D198" s="559"/>
      <c r="E198" s="560"/>
      <c r="F198" s="560"/>
      <c r="G198" s="560"/>
      <c r="H198" s="560"/>
      <c r="I198" s="560"/>
      <c r="J198" s="560"/>
    </row>
    <row r="199" spans="3:10" s="557" customFormat="1" x14ac:dyDescent="0.25">
      <c r="C199" s="558"/>
      <c r="D199" s="559"/>
      <c r="E199" s="560"/>
      <c r="F199" s="560"/>
      <c r="G199" s="560"/>
      <c r="H199" s="560"/>
      <c r="I199" s="560"/>
      <c r="J199" s="560"/>
    </row>
    <row r="200" spans="3:10" s="557" customFormat="1" x14ac:dyDescent="0.25">
      <c r="C200" s="558"/>
      <c r="D200" s="559"/>
      <c r="E200" s="560"/>
      <c r="F200" s="560"/>
      <c r="G200" s="560"/>
      <c r="H200" s="560"/>
      <c r="I200" s="560"/>
      <c r="J200" s="560"/>
    </row>
    <row r="201" spans="3:10" s="557" customFormat="1" x14ac:dyDescent="0.25">
      <c r="C201" s="558"/>
      <c r="D201" s="559"/>
      <c r="E201" s="560"/>
      <c r="F201" s="560"/>
      <c r="G201" s="560"/>
      <c r="H201" s="560"/>
      <c r="I201" s="560"/>
      <c r="J201" s="560"/>
    </row>
    <row r="202" spans="3:10" s="557" customFormat="1" x14ac:dyDescent="0.25">
      <c r="C202" s="558"/>
      <c r="D202" s="559"/>
      <c r="E202" s="560"/>
      <c r="F202" s="560"/>
      <c r="G202" s="560"/>
      <c r="H202" s="560"/>
      <c r="I202" s="560"/>
      <c r="J202" s="560"/>
    </row>
    <row r="203" spans="3:10" s="557" customFormat="1" x14ac:dyDescent="0.25">
      <c r="C203" s="558"/>
      <c r="D203" s="559"/>
      <c r="E203" s="560"/>
      <c r="F203" s="560"/>
      <c r="G203" s="560"/>
      <c r="H203" s="560"/>
      <c r="I203" s="560"/>
      <c r="J203" s="560"/>
    </row>
    <row r="204" spans="3:10" s="557" customFormat="1" x14ac:dyDescent="0.25">
      <c r="C204" s="558"/>
      <c r="D204" s="559"/>
      <c r="E204" s="560"/>
      <c r="F204" s="560"/>
      <c r="G204" s="560"/>
      <c r="H204" s="560"/>
      <c r="I204" s="560"/>
      <c r="J204" s="560"/>
    </row>
    <row r="205" spans="3:10" s="557" customFormat="1" x14ac:dyDescent="0.25">
      <c r="C205" s="558"/>
      <c r="D205" s="559"/>
      <c r="E205" s="560"/>
      <c r="F205" s="560"/>
      <c r="G205" s="560"/>
      <c r="H205" s="560"/>
      <c r="I205" s="560"/>
      <c r="J205" s="560"/>
    </row>
    <row r="206" spans="3:10" s="557" customFormat="1" x14ac:dyDescent="0.25">
      <c r="C206" s="558"/>
      <c r="D206" s="559"/>
      <c r="E206" s="560"/>
      <c r="F206" s="560"/>
      <c r="G206" s="560"/>
      <c r="H206" s="560"/>
      <c r="I206" s="560"/>
      <c r="J206" s="560"/>
    </row>
    <row r="207" spans="3:10" s="557" customFormat="1" x14ac:dyDescent="0.25">
      <c r="C207" s="558"/>
      <c r="D207" s="559"/>
      <c r="E207" s="560"/>
      <c r="F207" s="560"/>
      <c r="G207" s="560"/>
      <c r="H207" s="560"/>
      <c r="I207" s="560"/>
      <c r="J207" s="560"/>
    </row>
    <row r="208" spans="3:10" s="557" customFormat="1" x14ac:dyDescent="0.25">
      <c r="C208" s="558"/>
      <c r="D208" s="559"/>
      <c r="E208" s="560"/>
      <c r="F208" s="560"/>
      <c r="G208" s="560"/>
      <c r="H208" s="560"/>
      <c r="I208" s="560"/>
      <c r="J208" s="560"/>
    </row>
    <row r="209" spans="3:10" s="557" customFormat="1" x14ac:dyDescent="0.25">
      <c r="C209" s="558"/>
      <c r="D209" s="559"/>
      <c r="E209" s="560"/>
      <c r="F209" s="560"/>
      <c r="G209" s="560"/>
      <c r="H209" s="560"/>
      <c r="I209" s="560"/>
      <c r="J209" s="560"/>
    </row>
    <row r="210" spans="3:10" s="557" customFormat="1" x14ac:dyDescent="0.25">
      <c r="C210" s="558"/>
      <c r="D210" s="559"/>
      <c r="E210" s="560"/>
      <c r="F210" s="560"/>
      <c r="G210" s="560"/>
      <c r="H210" s="560"/>
      <c r="I210" s="560"/>
      <c r="J210" s="560"/>
    </row>
    <row r="211" spans="3:10" s="557" customFormat="1" x14ac:dyDescent="0.25">
      <c r="C211" s="558"/>
      <c r="D211" s="559"/>
      <c r="E211" s="560"/>
      <c r="F211" s="560"/>
      <c r="G211" s="560"/>
      <c r="H211" s="560"/>
      <c r="I211" s="560"/>
      <c r="J211" s="560"/>
    </row>
    <row r="212" spans="3:10" s="557" customFormat="1" x14ac:dyDescent="0.25">
      <c r="C212" s="558"/>
      <c r="D212" s="559"/>
      <c r="E212" s="560"/>
      <c r="F212" s="560"/>
      <c r="G212" s="560"/>
      <c r="H212" s="560"/>
      <c r="I212" s="560"/>
      <c r="J212" s="560"/>
    </row>
    <row r="213" spans="3:10" s="557" customFormat="1" x14ac:dyDescent="0.25">
      <c r="C213" s="558"/>
      <c r="D213" s="559"/>
      <c r="E213" s="560"/>
      <c r="F213" s="560"/>
      <c r="G213" s="560"/>
      <c r="H213" s="560"/>
      <c r="I213" s="560"/>
      <c r="J213" s="560"/>
    </row>
    <row r="214" spans="3:10" s="557" customFormat="1" x14ac:dyDescent="0.25">
      <c r="C214" s="558"/>
      <c r="D214" s="559"/>
      <c r="E214" s="560"/>
      <c r="F214" s="560"/>
      <c r="G214" s="560"/>
      <c r="H214" s="560"/>
      <c r="I214" s="560"/>
      <c r="J214" s="560"/>
    </row>
    <row r="215" spans="3:10" s="557" customFormat="1" x14ac:dyDescent="0.25">
      <c r="C215" s="558"/>
      <c r="D215" s="559"/>
      <c r="E215" s="560"/>
      <c r="F215" s="560"/>
      <c r="G215" s="560"/>
      <c r="H215" s="560"/>
      <c r="I215" s="560"/>
      <c r="J215" s="560"/>
    </row>
    <row r="216" spans="3:10" s="557" customFormat="1" x14ac:dyDescent="0.25">
      <c r="C216" s="558"/>
      <c r="D216" s="559"/>
      <c r="E216" s="560"/>
      <c r="F216" s="560"/>
      <c r="G216" s="560"/>
      <c r="H216" s="560"/>
      <c r="I216" s="560"/>
      <c r="J216" s="560"/>
    </row>
    <row r="217" spans="3:10" s="557" customFormat="1" x14ac:dyDescent="0.25">
      <c r="C217" s="558"/>
      <c r="D217" s="559"/>
      <c r="E217" s="560"/>
      <c r="F217" s="560"/>
      <c r="G217" s="560"/>
      <c r="H217" s="560"/>
      <c r="I217" s="560"/>
      <c r="J217" s="560"/>
    </row>
    <row r="218" spans="3:10" s="557" customFormat="1" x14ac:dyDescent="0.25">
      <c r="C218" s="558"/>
      <c r="D218" s="559"/>
      <c r="E218" s="560"/>
      <c r="F218" s="560"/>
      <c r="G218" s="560"/>
      <c r="H218" s="560"/>
      <c r="I218" s="560"/>
      <c r="J218" s="560"/>
    </row>
    <row r="219" spans="3:10" s="557" customFormat="1" x14ac:dyDescent="0.25">
      <c r="C219" s="558"/>
      <c r="D219" s="559"/>
      <c r="E219" s="560"/>
      <c r="F219" s="560"/>
      <c r="G219" s="560"/>
      <c r="H219" s="560"/>
      <c r="I219" s="560"/>
      <c r="J219" s="560"/>
    </row>
    <row r="220" spans="3:10" s="557" customFormat="1" x14ac:dyDescent="0.25">
      <c r="C220" s="558"/>
      <c r="D220" s="559"/>
      <c r="E220" s="560"/>
      <c r="F220" s="560"/>
      <c r="G220" s="560"/>
      <c r="H220" s="560"/>
      <c r="I220" s="560"/>
      <c r="J220" s="560"/>
    </row>
    <row r="221" spans="3:10" s="557" customFormat="1" x14ac:dyDescent="0.25">
      <c r="C221" s="558"/>
      <c r="D221" s="559"/>
      <c r="E221" s="560"/>
      <c r="F221" s="560"/>
      <c r="G221" s="560"/>
      <c r="H221" s="560"/>
      <c r="I221" s="560"/>
      <c r="J221" s="560"/>
    </row>
    <row r="222" spans="3:10" s="557" customFormat="1" x14ac:dyDescent="0.25">
      <c r="C222" s="558"/>
      <c r="D222" s="559"/>
      <c r="E222" s="560"/>
      <c r="F222" s="560"/>
      <c r="G222" s="560"/>
      <c r="H222" s="560"/>
      <c r="I222" s="560"/>
      <c r="J222" s="560"/>
    </row>
    <row r="223" spans="3:10" s="557" customFormat="1" x14ac:dyDescent="0.25">
      <c r="C223" s="558"/>
      <c r="D223" s="559"/>
      <c r="E223" s="560"/>
      <c r="F223" s="560"/>
      <c r="G223" s="560"/>
      <c r="H223" s="560"/>
      <c r="I223" s="560"/>
      <c r="J223" s="560"/>
    </row>
    <row r="224" spans="3:10" s="557" customFormat="1" x14ac:dyDescent="0.25">
      <c r="C224" s="558"/>
      <c r="D224" s="559"/>
      <c r="E224" s="560"/>
      <c r="F224" s="560"/>
      <c r="G224" s="560"/>
      <c r="H224" s="560"/>
      <c r="I224" s="560"/>
      <c r="J224" s="560"/>
    </row>
    <row r="225" spans="3:10" s="557" customFormat="1" x14ac:dyDescent="0.25">
      <c r="C225" s="558"/>
      <c r="D225" s="559"/>
      <c r="E225" s="560"/>
      <c r="F225" s="560"/>
      <c r="G225" s="560"/>
      <c r="H225" s="560"/>
      <c r="I225" s="560"/>
      <c r="J225" s="560"/>
    </row>
    <row r="226" spans="3:10" s="557" customFormat="1" x14ac:dyDescent="0.25">
      <c r="C226" s="558"/>
      <c r="D226" s="559"/>
      <c r="E226" s="560"/>
      <c r="F226" s="560"/>
      <c r="G226" s="560"/>
      <c r="H226" s="560"/>
      <c r="I226" s="560"/>
      <c r="J226" s="560"/>
    </row>
    <row r="227" spans="3:10" s="557" customFormat="1" x14ac:dyDescent="0.25">
      <c r="C227" s="558"/>
      <c r="D227" s="559"/>
      <c r="E227" s="560"/>
      <c r="F227" s="560"/>
      <c r="G227" s="560"/>
      <c r="H227" s="560"/>
      <c r="I227" s="560"/>
      <c r="J227" s="560"/>
    </row>
    <row r="228" spans="3:10" s="557" customFormat="1" x14ac:dyDescent="0.25">
      <c r="C228" s="558"/>
      <c r="D228" s="559"/>
      <c r="E228" s="560"/>
      <c r="F228" s="560"/>
      <c r="G228" s="560"/>
      <c r="H228" s="560"/>
      <c r="I228" s="560"/>
      <c r="J228" s="560"/>
    </row>
    <row r="229" spans="3:10" s="557" customFormat="1" x14ac:dyDescent="0.25">
      <c r="C229" s="558"/>
      <c r="D229" s="559"/>
      <c r="E229" s="560"/>
      <c r="F229" s="560"/>
      <c r="G229" s="560"/>
      <c r="H229" s="560"/>
      <c r="I229" s="560"/>
      <c r="J229" s="560"/>
    </row>
    <row r="230" spans="3:10" s="557" customFormat="1" x14ac:dyDescent="0.25">
      <c r="C230" s="558"/>
      <c r="D230" s="559"/>
      <c r="E230" s="560"/>
      <c r="F230" s="560"/>
      <c r="G230" s="560"/>
      <c r="H230" s="560"/>
      <c r="I230" s="560"/>
      <c r="J230" s="560"/>
    </row>
    <row r="231" spans="3:10" s="557" customFormat="1" x14ac:dyDescent="0.25">
      <c r="C231" s="558"/>
      <c r="D231" s="559"/>
      <c r="E231" s="560"/>
      <c r="F231" s="560"/>
      <c r="G231" s="560"/>
      <c r="H231" s="560"/>
      <c r="I231" s="560"/>
      <c r="J231" s="560"/>
    </row>
    <row r="232" spans="3:10" s="557" customFormat="1" x14ac:dyDescent="0.25">
      <c r="C232" s="558"/>
      <c r="D232" s="559"/>
      <c r="E232" s="560"/>
      <c r="F232" s="560"/>
      <c r="G232" s="560"/>
      <c r="H232" s="560"/>
      <c r="I232" s="560"/>
      <c r="J232" s="560"/>
    </row>
    <row r="233" spans="3:10" s="557" customFormat="1" x14ac:dyDescent="0.25">
      <c r="C233" s="558"/>
      <c r="D233" s="559"/>
      <c r="E233" s="560"/>
      <c r="F233" s="560"/>
      <c r="G233" s="560"/>
      <c r="H233" s="560"/>
      <c r="I233" s="560"/>
      <c r="J233" s="560"/>
    </row>
    <row r="234" spans="3:10" s="557" customFormat="1" x14ac:dyDescent="0.25">
      <c r="C234" s="558"/>
      <c r="D234" s="559"/>
      <c r="E234" s="560"/>
      <c r="F234" s="560"/>
      <c r="G234" s="560"/>
      <c r="H234" s="560"/>
      <c r="I234" s="560"/>
      <c r="J234" s="560"/>
    </row>
    <row r="235" spans="3:10" s="557" customFormat="1" x14ac:dyDescent="0.25">
      <c r="C235" s="558"/>
      <c r="D235" s="559"/>
      <c r="E235" s="560"/>
      <c r="F235" s="560"/>
      <c r="G235" s="560"/>
      <c r="H235" s="560"/>
      <c r="I235" s="560"/>
      <c r="J235" s="560"/>
    </row>
    <row r="236" spans="3:10" s="557" customFormat="1" x14ac:dyDescent="0.25">
      <c r="C236" s="558"/>
      <c r="D236" s="559"/>
      <c r="E236" s="560"/>
      <c r="F236" s="560"/>
      <c r="G236" s="560"/>
      <c r="H236" s="560"/>
      <c r="I236" s="560"/>
      <c r="J236" s="560"/>
    </row>
    <row r="237" spans="3:10" s="557" customFormat="1" x14ac:dyDescent="0.25">
      <c r="C237" s="558"/>
      <c r="D237" s="559"/>
      <c r="E237" s="560"/>
      <c r="F237" s="560"/>
      <c r="G237" s="560"/>
      <c r="H237" s="560"/>
      <c r="I237" s="560"/>
      <c r="J237" s="560"/>
    </row>
    <row r="238" spans="3:10" s="557" customFormat="1" x14ac:dyDescent="0.25">
      <c r="C238" s="558"/>
      <c r="D238" s="559"/>
      <c r="E238" s="560"/>
      <c r="F238" s="560"/>
      <c r="G238" s="560"/>
      <c r="H238" s="560"/>
      <c r="I238" s="560"/>
      <c r="J238" s="560"/>
    </row>
    <row r="239" spans="3:10" s="557" customFormat="1" x14ac:dyDescent="0.25">
      <c r="C239" s="558"/>
      <c r="D239" s="559"/>
      <c r="E239" s="560"/>
      <c r="F239" s="560"/>
      <c r="G239" s="560"/>
      <c r="H239" s="560"/>
      <c r="I239" s="560"/>
      <c r="J239" s="560"/>
    </row>
    <row r="240" spans="3:10" s="557" customFormat="1" x14ac:dyDescent="0.25">
      <c r="C240" s="558"/>
      <c r="D240" s="559"/>
      <c r="E240" s="560"/>
      <c r="F240" s="560"/>
      <c r="G240" s="560"/>
      <c r="H240" s="560"/>
      <c r="I240" s="560"/>
      <c r="J240" s="560"/>
    </row>
    <row r="241" spans="3:10" s="557" customFormat="1" x14ac:dyDescent="0.25">
      <c r="C241" s="558"/>
      <c r="D241" s="559"/>
      <c r="E241" s="560"/>
      <c r="F241" s="560"/>
      <c r="G241" s="560"/>
      <c r="H241" s="560"/>
      <c r="I241" s="560"/>
      <c r="J241" s="560"/>
    </row>
    <row r="242" spans="3:10" s="557" customFormat="1" x14ac:dyDescent="0.25">
      <c r="C242" s="558"/>
      <c r="D242" s="559"/>
      <c r="E242" s="560"/>
      <c r="F242" s="560"/>
      <c r="G242" s="560"/>
      <c r="H242" s="560"/>
      <c r="I242" s="560"/>
      <c r="J242" s="560"/>
    </row>
    <row r="243" spans="3:10" s="557" customFormat="1" x14ac:dyDescent="0.25">
      <c r="C243" s="558"/>
      <c r="D243" s="559"/>
      <c r="E243" s="560"/>
      <c r="F243" s="560"/>
      <c r="G243" s="560"/>
      <c r="H243" s="560"/>
      <c r="I243" s="560"/>
      <c r="J243" s="560"/>
    </row>
    <row r="244" spans="3:10" s="557" customFormat="1" x14ac:dyDescent="0.25">
      <c r="C244" s="558"/>
      <c r="D244" s="559"/>
      <c r="E244" s="560"/>
      <c r="F244" s="560"/>
      <c r="G244" s="560"/>
      <c r="H244" s="560"/>
      <c r="I244" s="560"/>
      <c r="J244" s="560"/>
    </row>
    <row r="245" spans="3:10" s="557" customFormat="1" x14ac:dyDescent="0.25">
      <c r="C245" s="558"/>
      <c r="D245" s="559"/>
      <c r="E245" s="560"/>
      <c r="F245" s="560"/>
      <c r="G245" s="560"/>
      <c r="H245" s="560"/>
      <c r="I245" s="560"/>
      <c r="J245" s="560"/>
    </row>
    <row r="246" spans="3:10" s="557" customFormat="1" x14ac:dyDescent="0.25">
      <c r="C246" s="558"/>
      <c r="D246" s="559"/>
      <c r="E246" s="560"/>
      <c r="F246" s="560"/>
      <c r="G246" s="560"/>
      <c r="H246" s="560"/>
      <c r="I246" s="560"/>
      <c r="J246" s="560"/>
    </row>
    <row r="247" spans="3:10" s="557" customFormat="1" x14ac:dyDescent="0.25">
      <c r="C247" s="558"/>
      <c r="D247" s="559"/>
      <c r="E247" s="560"/>
      <c r="F247" s="560"/>
      <c r="G247" s="560"/>
      <c r="H247" s="560"/>
      <c r="I247" s="560"/>
      <c r="J247" s="560"/>
    </row>
    <row r="248" spans="3:10" s="557" customFormat="1" x14ac:dyDescent="0.25">
      <c r="C248" s="558"/>
      <c r="D248" s="559"/>
      <c r="E248" s="560"/>
      <c r="F248" s="560"/>
      <c r="G248" s="560"/>
      <c r="H248" s="560"/>
      <c r="I248" s="560"/>
      <c r="J248" s="560"/>
    </row>
    <row r="249" spans="3:10" s="557" customFormat="1" x14ac:dyDescent="0.25">
      <c r="C249" s="558"/>
      <c r="D249" s="559"/>
      <c r="E249" s="560"/>
      <c r="F249" s="560"/>
      <c r="G249" s="560"/>
      <c r="H249" s="560"/>
      <c r="I249" s="560"/>
      <c r="J249" s="560"/>
    </row>
    <row r="250" spans="3:10" s="557" customFormat="1" x14ac:dyDescent="0.25">
      <c r="C250" s="558"/>
      <c r="D250" s="559"/>
      <c r="E250" s="560"/>
      <c r="F250" s="560"/>
      <c r="G250" s="560"/>
      <c r="H250" s="560"/>
      <c r="I250" s="560"/>
      <c r="J250" s="560"/>
    </row>
    <row r="251" spans="3:10" s="557" customFormat="1" x14ac:dyDescent="0.25">
      <c r="C251" s="558"/>
      <c r="D251" s="559"/>
      <c r="E251" s="560"/>
      <c r="F251" s="560"/>
      <c r="G251" s="560"/>
      <c r="H251" s="560"/>
      <c r="I251" s="560"/>
      <c r="J251" s="560"/>
    </row>
    <row r="252" spans="3:10" s="557" customFormat="1" x14ac:dyDescent="0.25">
      <c r="C252" s="558"/>
      <c r="D252" s="559"/>
      <c r="E252" s="560"/>
      <c r="F252" s="560"/>
      <c r="G252" s="560"/>
      <c r="H252" s="560"/>
      <c r="I252" s="560"/>
      <c r="J252" s="560"/>
    </row>
    <row r="253" spans="3:10" s="557" customFormat="1" x14ac:dyDescent="0.25">
      <c r="C253" s="558"/>
      <c r="D253" s="559"/>
      <c r="E253" s="560"/>
      <c r="F253" s="560"/>
      <c r="G253" s="560"/>
      <c r="H253" s="560"/>
      <c r="I253" s="560"/>
      <c r="J253" s="560"/>
    </row>
    <row r="254" spans="3:10" s="557" customFormat="1" x14ac:dyDescent="0.25">
      <c r="C254" s="558"/>
      <c r="D254" s="559"/>
      <c r="E254" s="560"/>
      <c r="F254" s="560"/>
      <c r="G254" s="560"/>
      <c r="H254" s="560"/>
      <c r="I254" s="560"/>
      <c r="J254" s="560"/>
    </row>
    <row r="255" spans="3:10" s="557" customFormat="1" x14ac:dyDescent="0.25">
      <c r="C255" s="558"/>
      <c r="D255" s="559"/>
      <c r="E255" s="560"/>
      <c r="F255" s="560"/>
      <c r="G255" s="560"/>
      <c r="H255" s="560"/>
      <c r="I255" s="560"/>
      <c r="J255" s="560"/>
    </row>
    <row r="256" spans="3:10" s="557" customFormat="1" x14ac:dyDescent="0.25">
      <c r="C256" s="558"/>
      <c r="D256" s="559"/>
      <c r="E256" s="560"/>
      <c r="F256" s="560"/>
      <c r="G256" s="560"/>
      <c r="H256" s="560"/>
      <c r="I256" s="560"/>
      <c r="J256" s="560"/>
    </row>
    <row r="257" spans="3:10" s="557" customFormat="1" x14ac:dyDescent="0.25">
      <c r="C257" s="558"/>
      <c r="D257" s="559"/>
      <c r="E257" s="560"/>
      <c r="F257" s="560"/>
      <c r="G257" s="560"/>
      <c r="H257" s="560"/>
      <c r="I257" s="560"/>
      <c r="J257" s="560"/>
    </row>
    <row r="258" spans="3:10" s="557" customFormat="1" x14ac:dyDescent="0.25">
      <c r="C258" s="558"/>
      <c r="D258" s="559"/>
      <c r="E258" s="560"/>
      <c r="F258" s="560"/>
      <c r="G258" s="560"/>
      <c r="H258" s="560"/>
      <c r="I258" s="560"/>
      <c r="J258" s="560"/>
    </row>
    <row r="259" spans="3:10" s="557" customFormat="1" x14ac:dyDescent="0.25">
      <c r="C259" s="558"/>
      <c r="D259" s="559"/>
      <c r="E259" s="560"/>
      <c r="F259" s="560"/>
      <c r="G259" s="560"/>
      <c r="H259" s="560"/>
      <c r="I259" s="560"/>
      <c r="J259" s="560"/>
    </row>
    <row r="260" spans="3:10" s="557" customFormat="1" x14ac:dyDescent="0.25">
      <c r="C260" s="558"/>
      <c r="D260" s="559"/>
      <c r="E260" s="560"/>
      <c r="F260" s="560"/>
      <c r="G260" s="560"/>
      <c r="H260" s="560"/>
      <c r="I260" s="560"/>
      <c r="J260" s="560"/>
    </row>
    <row r="261" spans="3:10" s="557" customFormat="1" x14ac:dyDescent="0.25">
      <c r="C261" s="558"/>
      <c r="D261" s="559"/>
      <c r="E261" s="560"/>
      <c r="F261" s="560"/>
      <c r="G261" s="560"/>
      <c r="H261" s="560"/>
      <c r="I261" s="560"/>
      <c r="J261" s="560"/>
    </row>
    <row r="262" spans="3:10" s="557" customFormat="1" x14ac:dyDescent="0.25">
      <c r="C262" s="558"/>
      <c r="D262" s="559"/>
      <c r="E262" s="560"/>
      <c r="F262" s="560"/>
      <c r="G262" s="560"/>
      <c r="H262" s="560"/>
      <c r="I262" s="560"/>
      <c r="J262" s="560"/>
    </row>
    <row r="263" spans="3:10" s="557" customFormat="1" x14ac:dyDescent="0.25">
      <c r="C263" s="558"/>
      <c r="D263" s="559"/>
      <c r="E263" s="560"/>
      <c r="F263" s="560"/>
      <c r="G263" s="560"/>
      <c r="H263" s="560"/>
      <c r="I263" s="560"/>
      <c r="J263" s="560"/>
    </row>
    <row r="264" spans="3:10" s="557" customFormat="1" x14ac:dyDescent="0.25">
      <c r="C264" s="558"/>
      <c r="D264" s="559"/>
      <c r="E264" s="560"/>
      <c r="F264" s="560"/>
      <c r="G264" s="560"/>
      <c r="H264" s="560"/>
      <c r="I264" s="560"/>
      <c r="J264" s="560"/>
    </row>
    <row r="265" spans="3:10" s="557" customFormat="1" x14ac:dyDescent="0.25">
      <c r="C265" s="558"/>
      <c r="D265" s="559"/>
      <c r="E265" s="560"/>
      <c r="F265" s="560"/>
      <c r="G265" s="560"/>
      <c r="H265" s="560"/>
      <c r="I265" s="560"/>
      <c r="J265" s="560"/>
    </row>
    <row r="266" spans="3:10" s="557" customFormat="1" x14ac:dyDescent="0.25">
      <c r="C266" s="558"/>
      <c r="D266" s="559"/>
      <c r="E266" s="560"/>
      <c r="F266" s="560"/>
      <c r="G266" s="560"/>
      <c r="H266" s="560"/>
      <c r="I266" s="560"/>
      <c r="J266" s="560"/>
    </row>
    <row r="267" spans="3:10" s="557" customFormat="1" x14ac:dyDescent="0.25">
      <c r="C267" s="558"/>
      <c r="D267" s="559"/>
      <c r="E267" s="560"/>
      <c r="F267" s="560"/>
      <c r="G267" s="560"/>
      <c r="H267" s="560"/>
      <c r="I267" s="560"/>
      <c r="J267" s="560"/>
    </row>
    <row r="268" spans="3:10" s="557" customFormat="1" x14ac:dyDescent="0.25">
      <c r="C268" s="558"/>
      <c r="D268" s="559"/>
      <c r="E268" s="560"/>
      <c r="F268" s="560"/>
      <c r="G268" s="560"/>
      <c r="H268" s="560"/>
      <c r="I268" s="560"/>
      <c r="J268" s="560"/>
    </row>
    <row r="269" spans="3:10" s="557" customFormat="1" x14ac:dyDescent="0.25">
      <c r="C269" s="558"/>
      <c r="D269" s="559"/>
      <c r="E269" s="560"/>
      <c r="F269" s="560"/>
      <c r="G269" s="560"/>
      <c r="H269" s="560"/>
      <c r="I269" s="560"/>
      <c r="J269" s="560"/>
    </row>
    <row r="270" spans="3:10" s="557" customFormat="1" x14ac:dyDescent="0.25">
      <c r="C270" s="558"/>
      <c r="D270" s="559"/>
      <c r="E270" s="560"/>
      <c r="F270" s="560"/>
      <c r="G270" s="560"/>
      <c r="H270" s="560"/>
      <c r="I270" s="560"/>
      <c r="J270" s="560"/>
    </row>
    <row r="271" spans="3:10" s="557" customFormat="1" x14ac:dyDescent="0.25">
      <c r="C271" s="558"/>
      <c r="D271" s="559"/>
      <c r="E271" s="560"/>
      <c r="F271" s="560"/>
      <c r="G271" s="560"/>
      <c r="H271" s="560"/>
      <c r="I271" s="560"/>
      <c r="J271" s="560"/>
    </row>
    <row r="272" spans="3:10" s="557" customFormat="1" x14ac:dyDescent="0.25">
      <c r="C272" s="558"/>
      <c r="D272" s="559"/>
      <c r="E272" s="560"/>
      <c r="F272" s="560"/>
      <c r="G272" s="560"/>
      <c r="H272" s="560"/>
      <c r="I272" s="560"/>
      <c r="J272" s="560"/>
    </row>
    <row r="273" spans="3:10" s="557" customFormat="1" x14ac:dyDescent="0.25">
      <c r="C273" s="558"/>
      <c r="D273" s="559"/>
      <c r="E273" s="560"/>
      <c r="F273" s="560"/>
      <c r="G273" s="560"/>
      <c r="H273" s="560"/>
      <c r="I273" s="560"/>
      <c r="J273" s="560"/>
    </row>
    <row r="274" spans="3:10" s="557" customFormat="1" x14ac:dyDescent="0.25">
      <c r="C274" s="558"/>
      <c r="D274" s="559"/>
      <c r="E274" s="560"/>
      <c r="F274" s="560"/>
      <c r="G274" s="560"/>
      <c r="H274" s="560"/>
      <c r="I274" s="560"/>
      <c r="J274" s="560"/>
    </row>
    <row r="275" spans="3:10" s="557" customFormat="1" x14ac:dyDescent="0.25">
      <c r="C275" s="558"/>
      <c r="D275" s="559"/>
      <c r="E275" s="560"/>
      <c r="F275" s="560"/>
      <c r="G275" s="560"/>
      <c r="H275" s="560"/>
      <c r="I275" s="560"/>
      <c r="J275" s="560"/>
    </row>
    <row r="276" spans="3:10" s="557" customFormat="1" x14ac:dyDescent="0.25">
      <c r="C276" s="558"/>
      <c r="D276" s="559"/>
      <c r="E276" s="560"/>
      <c r="F276" s="560"/>
      <c r="G276" s="560"/>
      <c r="H276" s="560"/>
      <c r="I276" s="560"/>
      <c r="J276" s="560"/>
    </row>
    <row r="277" spans="3:10" s="557" customFormat="1" x14ac:dyDescent="0.25">
      <c r="C277" s="558"/>
      <c r="D277" s="559"/>
      <c r="E277" s="560"/>
      <c r="F277" s="560"/>
      <c r="G277" s="560"/>
      <c r="H277" s="560"/>
      <c r="I277" s="560"/>
      <c r="J277" s="560"/>
    </row>
    <row r="278" spans="3:10" s="557" customFormat="1" x14ac:dyDescent="0.25">
      <c r="C278" s="558"/>
      <c r="D278" s="559"/>
      <c r="E278" s="560"/>
      <c r="F278" s="560"/>
      <c r="G278" s="560"/>
      <c r="H278" s="560"/>
      <c r="I278" s="560"/>
      <c r="J278" s="560"/>
    </row>
    <row r="279" spans="3:10" s="557" customFormat="1" x14ac:dyDescent="0.25">
      <c r="C279" s="558"/>
      <c r="D279" s="559"/>
      <c r="E279" s="560"/>
      <c r="F279" s="560"/>
      <c r="G279" s="560"/>
      <c r="H279" s="560"/>
      <c r="I279" s="560"/>
      <c r="J279" s="560"/>
    </row>
    <row r="280" spans="3:10" s="557" customFormat="1" x14ac:dyDescent="0.25">
      <c r="C280" s="558"/>
      <c r="D280" s="559"/>
      <c r="E280" s="560"/>
      <c r="F280" s="560"/>
      <c r="G280" s="560"/>
      <c r="H280" s="560"/>
      <c r="I280" s="560"/>
      <c r="J280" s="560"/>
    </row>
    <row r="281" spans="3:10" s="557" customFormat="1" x14ac:dyDescent="0.25">
      <c r="C281" s="558"/>
      <c r="D281" s="559"/>
      <c r="E281" s="560"/>
      <c r="F281" s="560"/>
      <c r="G281" s="560"/>
      <c r="H281" s="560"/>
      <c r="I281" s="560"/>
      <c r="J281" s="560"/>
    </row>
    <row r="282" spans="3:10" s="557" customFormat="1" x14ac:dyDescent="0.25">
      <c r="C282" s="558"/>
      <c r="D282" s="559"/>
      <c r="E282" s="560"/>
      <c r="F282" s="560"/>
      <c r="G282" s="560"/>
      <c r="H282" s="560"/>
      <c r="I282" s="560"/>
      <c r="J282" s="560"/>
    </row>
    <row r="283" spans="3:10" s="557" customFormat="1" x14ac:dyDescent="0.25">
      <c r="C283" s="558"/>
      <c r="D283" s="559"/>
      <c r="E283" s="560"/>
      <c r="F283" s="560"/>
      <c r="G283" s="560"/>
      <c r="H283" s="560"/>
      <c r="I283" s="560"/>
      <c r="J283" s="560"/>
    </row>
    <row r="284" spans="3:10" s="557" customFormat="1" x14ac:dyDescent="0.25">
      <c r="C284" s="558"/>
      <c r="D284" s="559"/>
      <c r="E284" s="560"/>
      <c r="F284" s="560"/>
      <c r="G284" s="560"/>
      <c r="H284" s="560"/>
      <c r="I284" s="560"/>
      <c r="J284" s="560"/>
    </row>
    <row r="285" spans="3:10" s="557" customFormat="1" x14ac:dyDescent="0.25">
      <c r="C285" s="558"/>
      <c r="D285" s="559"/>
      <c r="E285" s="560"/>
      <c r="F285" s="560"/>
      <c r="G285" s="560"/>
      <c r="H285" s="560"/>
      <c r="I285" s="560"/>
      <c r="J285" s="560"/>
    </row>
    <row r="286" spans="3:10" s="557" customFormat="1" x14ac:dyDescent="0.25">
      <c r="C286" s="558"/>
      <c r="D286" s="559"/>
      <c r="E286" s="560"/>
      <c r="F286" s="560"/>
      <c r="G286" s="560"/>
      <c r="H286" s="560"/>
      <c r="I286" s="560"/>
      <c r="J286" s="560"/>
    </row>
    <row r="287" spans="3:10" s="557" customFormat="1" x14ac:dyDescent="0.25">
      <c r="C287" s="558"/>
      <c r="D287" s="559"/>
      <c r="E287" s="560"/>
      <c r="F287" s="560"/>
      <c r="G287" s="560"/>
      <c r="H287" s="560"/>
      <c r="I287" s="560"/>
      <c r="J287" s="560"/>
    </row>
    <row r="288" spans="3:10" s="557" customFormat="1" x14ac:dyDescent="0.25">
      <c r="C288" s="558"/>
      <c r="D288" s="559"/>
      <c r="E288" s="560"/>
      <c r="F288" s="560"/>
      <c r="G288" s="560"/>
      <c r="H288" s="560"/>
      <c r="I288" s="560"/>
      <c r="J288" s="560"/>
    </row>
    <row r="289" spans="3:10" s="557" customFormat="1" x14ac:dyDescent="0.25">
      <c r="C289" s="558"/>
      <c r="D289" s="559"/>
      <c r="E289" s="560"/>
      <c r="F289" s="560"/>
      <c r="G289" s="560"/>
      <c r="H289" s="560"/>
      <c r="I289" s="560"/>
      <c r="J289" s="560"/>
    </row>
    <row r="290" spans="3:10" s="557" customFormat="1" x14ac:dyDescent="0.25">
      <c r="C290" s="558"/>
      <c r="D290" s="559"/>
      <c r="E290" s="560"/>
      <c r="F290" s="560"/>
      <c r="G290" s="560"/>
      <c r="H290" s="560"/>
      <c r="I290" s="560"/>
      <c r="J290" s="560"/>
    </row>
    <row r="291" spans="3:10" s="557" customFormat="1" x14ac:dyDescent="0.25">
      <c r="C291" s="558"/>
      <c r="D291" s="559"/>
      <c r="E291" s="560"/>
      <c r="F291" s="560"/>
      <c r="G291" s="560"/>
      <c r="H291" s="560"/>
      <c r="I291" s="560"/>
      <c r="J291" s="560"/>
    </row>
    <row r="292" spans="3:10" s="557" customFormat="1" x14ac:dyDescent="0.25">
      <c r="C292" s="558"/>
      <c r="D292" s="559"/>
      <c r="E292" s="560"/>
      <c r="F292" s="560"/>
      <c r="G292" s="560"/>
      <c r="H292" s="560"/>
      <c r="I292" s="560"/>
      <c r="J292" s="560"/>
    </row>
    <row r="293" spans="3:10" s="557" customFormat="1" x14ac:dyDescent="0.25">
      <c r="C293" s="558"/>
      <c r="D293" s="559"/>
      <c r="E293" s="560"/>
      <c r="F293" s="560"/>
      <c r="G293" s="560"/>
      <c r="H293" s="560"/>
      <c r="I293" s="560"/>
      <c r="J293" s="560"/>
    </row>
    <row r="294" spans="3:10" s="557" customFormat="1" x14ac:dyDescent="0.25">
      <c r="C294" s="558"/>
      <c r="D294" s="559"/>
      <c r="E294" s="560"/>
      <c r="F294" s="560"/>
      <c r="G294" s="560"/>
      <c r="H294" s="560"/>
      <c r="I294" s="560"/>
      <c r="J294" s="560"/>
    </row>
    <row r="295" spans="3:10" s="557" customFormat="1" x14ac:dyDescent="0.25">
      <c r="C295" s="558"/>
      <c r="D295" s="559"/>
      <c r="E295" s="560"/>
      <c r="F295" s="560"/>
      <c r="G295" s="560"/>
      <c r="H295" s="560"/>
      <c r="I295" s="560"/>
      <c r="J295" s="560"/>
    </row>
    <row r="296" spans="3:10" s="557" customFormat="1" x14ac:dyDescent="0.25">
      <c r="C296" s="558"/>
      <c r="D296" s="559"/>
      <c r="E296" s="560"/>
      <c r="F296" s="560"/>
      <c r="G296" s="560"/>
      <c r="H296" s="560"/>
      <c r="I296" s="560"/>
      <c r="J296" s="560"/>
    </row>
    <row r="297" spans="3:10" s="557" customFormat="1" x14ac:dyDescent="0.25">
      <c r="C297" s="558"/>
      <c r="D297" s="559"/>
      <c r="E297" s="560"/>
      <c r="F297" s="560"/>
      <c r="G297" s="560"/>
      <c r="H297" s="560"/>
      <c r="I297" s="560"/>
      <c r="J297" s="560"/>
    </row>
    <row r="298" spans="3:10" s="557" customFormat="1" x14ac:dyDescent="0.25">
      <c r="C298" s="558"/>
      <c r="D298" s="559"/>
      <c r="E298" s="560"/>
      <c r="F298" s="560"/>
      <c r="G298" s="560"/>
      <c r="H298" s="560"/>
      <c r="I298" s="560"/>
      <c r="J298" s="560"/>
    </row>
    <row r="299" spans="3:10" s="557" customFormat="1" x14ac:dyDescent="0.25">
      <c r="C299" s="558"/>
      <c r="D299" s="559"/>
      <c r="E299" s="560"/>
      <c r="F299" s="560"/>
      <c r="G299" s="560"/>
      <c r="H299" s="560"/>
      <c r="I299" s="560"/>
      <c r="J299" s="560"/>
    </row>
    <row r="300" spans="3:10" s="557" customFormat="1" x14ac:dyDescent="0.25">
      <c r="C300" s="558"/>
      <c r="D300" s="559"/>
      <c r="E300" s="560"/>
      <c r="F300" s="560"/>
      <c r="G300" s="560"/>
      <c r="H300" s="560"/>
      <c r="I300" s="560"/>
      <c r="J300" s="560"/>
    </row>
    <row r="301" spans="3:10" s="557" customFormat="1" x14ac:dyDescent="0.25">
      <c r="C301" s="558"/>
      <c r="D301" s="559"/>
      <c r="E301" s="560"/>
      <c r="F301" s="560"/>
      <c r="G301" s="560"/>
      <c r="H301" s="560"/>
      <c r="I301" s="560"/>
      <c r="J301" s="560"/>
    </row>
    <row r="302" spans="3:10" s="557" customFormat="1" x14ac:dyDescent="0.25">
      <c r="C302" s="558"/>
      <c r="D302" s="559"/>
      <c r="E302" s="560"/>
      <c r="F302" s="560"/>
      <c r="G302" s="560"/>
      <c r="H302" s="560"/>
      <c r="I302" s="560"/>
      <c r="J302" s="560"/>
    </row>
    <row r="303" spans="3:10" s="557" customFormat="1" x14ac:dyDescent="0.25">
      <c r="C303" s="558"/>
      <c r="D303" s="559"/>
      <c r="E303" s="560"/>
      <c r="F303" s="560"/>
      <c r="G303" s="560"/>
      <c r="H303" s="560"/>
      <c r="I303" s="560"/>
      <c r="J303" s="560"/>
    </row>
    <row r="304" spans="3:10" s="557" customFormat="1" x14ac:dyDescent="0.25">
      <c r="C304" s="558"/>
      <c r="D304" s="559"/>
      <c r="E304" s="560"/>
      <c r="F304" s="560"/>
      <c r="G304" s="560"/>
      <c r="H304" s="560"/>
      <c r="I304" s="560"/>
      <c r="J304" s="560"/>
    </row>
    <row r="305" spans="3:10" s="557" customFormat="1" x14ac:dyDescent="0.25">
      <c r="C305" s="558"/>
      <c r="D305" s="559"/>
      <c r="E305" s="560"/>
      <c r="F305" s="560"/>
      <c r="G305" s="560"/>
      <c r="H305" s="560"/>
      <c r="I305" s="560"/>
      <c r="J305" s="560"/>
    </row>
    <row r="306" spans="3:10" s="557" customFormat="1" x14ac:dyDescent="0.25">
      <c r="C306" s="558"/>
      <c r="D306" s="559"/>
      <c r="E306" s="560"/>
      <c r="F306" s="560"/>
      <c r="G306" s="560"/>
      <c r="H306" s="560"/>
      <c r="I306" s="560"/>
      <c r="J306" s="560"/>
    </row>
    <row r="307" spans="3:10" s="557" customFormat="1" x14ac:dyDescent="0.25">
      <c r="C307" s="558"/>
      <c r="D307" s="559"/>
      <c r="E307" s="560"/>
      <c r="F307" s="560"/>
      <c r="G307" s="560"/>
      <c r="H307" s="560"/>
      <c r="I307" s="560"/>
      <c r="J307" s="560"/>
    </row>
    <row r="308" spans="3:10" s="557" customFormat="1" x14ac:dyDescent="0.25">
      <c r="C308" s="558"/>
      <c r="D308" s="559"/>
      <c r="E308" s="560"/>
      <c r="F308" s="560"/>
      <c r="G308" s="560"/>
      <c r="H308" s="560"/>
      <c r="I308" s="560"/>
      <c r="J308" s="560"/>
    </row>
    <row r="309" spans="3:10" s="557" customFormat="1" x14ac:dyDescent="0.25">
      <c r="C309" s="558"/>
      <c r="D309" s="559"/>
      <c r="E309" s="560"/>
      <c r="F309" s="560"/>
      <c r="G309" s="560"/>
      <c r="H309" s="560"/>
      <c r="I309" s="560"/>
      <c r="J309" s="560"/>
    </row>
    <row r="310" spans="3:10" s="557" customFormat="1" x14ac:dyDescent="0.25">
      <c r="C310" s="558"/>
      <c r="D310" s="559"/>
      <c r="E310" s="560"/>
      <c r="F310" s="560"/>
      <c r="G310" s="560"/>
      <c r="H310" s="560"/>
      <c r="I310" s="560"/>
      <c r="J310" s="560"/>
    </row>
    <row r="311" spans="3:10" s="557" customFormat="1" x14ac:dyDescent="0.25">
      <c r="C311" s="558"/>
      <c r="D311" s="559"/>
      <c r="E311" s="560"/>
      <c r="F311" s="560"/>
      <c r="G311" s="560"/>
      <c r="H311" s="560"/>
      <c r="I311" s="560"/>
      <c r="J311" s="560"/>
    </row>
    <row r="312" spans="3:10" s="557" customFormat="1" x14ac:dyDescent="0.25">
      <c r="C312" s="558"/>
      <c r="D312" s="559"/>
      <c r="E312" s="560"/>
      <c r="F312" s="560"/>
      <c r="G312" s="560"/>
      <c r="H312" s="560"/>
      <c r="I312" s="560"/>
      <c r="J312" s="560"/>
    </row>
    <row r="313" spans="3:10" s="557" customFormat="1" x14ac:dyDescent="0.25">
      <c r="C313" s="558"/>
      <c r="D313" s="559"/>
      <c r="E313" s="560"/>
      <c r="F313" s="560"/>
      <c r="G313" s="560"/>
      <c r="H313" s="560"/>
      <c r="I313" s="560"/>
      <c r="J313" s="560"/>
    </row>
    <row r="314" spans="3:10" s="557" customFormat="1" x14ac:dyDescent="0.25">
      <c r="C314" s="558"/>
      <c r="D314" s="559"/>
      <c r="E314" s="560"/>
      <c r="F314" s="560"/>
      <c r="G314" s="560"/>
      <c r="H314" s="560"/>
      <c r="I314" s="560"/>
      <c r="J314" s="560"/>
    </row>
    <row r="315" spans="3:10" s="557" customFormat="1" x14ac:dyDescent="0.25">
      <c r="C315" s="558"/>
      <c r="D315" s="559"/>
      <c r="E315" s="560"/>
      <c r="F315" s="560"/>
      <c r="G315" s="560"/>
      <c r="H315" s="560"/>
      <c r="I315" s="560"/>
      <c r="J315" s="560"/>
    </row>
    <row r="316" spans="3:10" s="557" customFormat="1" x14ac:dyDescent="0.25">
      <c r="C316" s="558"/>
      <c r="D316" s="559"/>
      <c r="E316" s="560"/>
      <c r="F316" s="560"/>
      <c r="G316" s="560"/>
      <c r="H316" s="560"/>
      <c r="I316" s="560"/>
      <c r="J316" s="560"/>
    </row>
    <row r="317" spans="3:10" s="557" customFormat="1" x14ac:dyDescent="0.25">
      <c r="C317" s="558"/>
      <c r="D317" s="559"/>
      <c r="E317" s="560"/>
      <c r="F317" s="560"/>
      <c r="G317" s="560"/>
      <c r="H317" s="560"/>
      <c r="I317" s="560"/>
      <c r="J317" s="560"/>
    </row>
    <row r="318" spans="3:10" s="557" customFormat="1" x14ac:dyDescent="0.25">
      <c r="C318" s="558"/>
      <c r="D318" s="559"/>
      <c r="E318" s="560"/>
      <c r="F318" s="560"/>
      <c r="G318" s="560"/>
      <c r="H318" s="560"/>
      <c r="I318" s="560"/>
      <c r="J318" s="560"/>
    </row>
    <row r="319" spans="3:10" s="557" customFormat="1" x14ac:dyDescent="0.25">
      <c r="C319" s="558"/>
      <c r="D319" s="559"/>
      <c r="E319" s="560"/>
      <c r="F319" s="560"/>
      <c r="G319" s="560"/>
      <c r="H319" s="560"/>
      <c r="I319" s="560"/>
      <c r="J319" s="560"/>
    </row>
    <row r="320" spans="3:10" s="557" customFormat="1" x14ac:dyDescent="0.25">
      <c r="C320" s="558"/>
      <c r="D320" s="559"/>
      <c r="E320" s="560"/>
      <c r="F320" s="560"/>
      <c r="G320" s="560"/>
      <c r="H320" s="560"/>
      <c r="I320" s="560"/>
      <c r="J320" s="560"/>
    </row>
    <row r="321" spans="3:10" s="557" customFormat="1" x14ac:dyDescent="0.25">
      <c r="C321" s="558"/>
      <c r="D321" s="559"/>
      <c r="E321" s="560"/>
      <c r="F321" s="560"/>
      <c r="G321" s="560"/>
      <c r="H321" s="560"/>
      <c r="I321" s="560"/>
      <c r="J321" s="560"/>
    </row>
    <row r="322" spans="3:10" s="557" customFormat="1" x14ac:dyDescent="0.25">
      <c r="C322" s="558"/>
      <c r="D322" s="559"/>
      <c r="E322" s="560"/>
      <c r="F322" s="560"/>
      <c r="G322" s="560"/>
      <c r="H322" s="560"/>
      <c r="I322" s="560"/>
      <c r="J322" s="560"/>
    </row>
    <row r="323" spans="3:10" s="557" customFormat="1" x14ac:dyDescent="0.25">
      <c r="C323" s="558"/>
      <c r="D323" s="559"/>
      <c r="E323" s="560"/>
      <c r="F323" s="560"/>
      <c r="G323" s="560"/>
      <c r="H323" s="560"/>
      <c r="I323" s="560"/>
      <c r="J323" s="560"/>
    </row>
    <row r="324" spans="3:10" s="557" customFormat="1" x14ac:dyDescent="0.25">
      <c r="C324" s="558"/>
      <c r="D324" s="559"/>
      <c r="E324" s="560"/>
      <c r="F324" s="560"/>
      <c r="G324" s="560"/>
      <c r="H324" s="560"/>
      <c r="I324" s="560"/>
      <c r="J324" s="560"/>
    </row>
    <row r="325" spans="3:10" s="557" customFormat="1" x14ac:dyDescent="0.25">
      <c r="C325" s="558"/>
      <c r="D325" s="559"/>
      <c r="E325" s="560"/>
      <c r="F325" s="560"/>
      <c r="G325" s="560"/>
      <c r="H325" s="560"/>
      <c r="I325" s="560"/>
      <c r="J325" s="560"/>
    </row>
    <row r="326" spans="3:10" s="557" customFormat="1" x14ac:dyDescent="0.25">
      <c r="C326" s="558"/>
      <c r="D326" s="559"/>
      <c r="E326" s="560"/>
      <c r="F326" s="560"/>
      <c r="G326" s="560"/>
      <c r="H326" s="560"/>
      <c r="I326" s="560"/>
      <c r="J326" s="560"/>
    </row>
    <row r="327" spans="3:10" s="557" customFormat="1" x14ac:dyDescent="0.25">
      <c r="C327" s="558"/>
      <c r="D327" s="559"/>
      <c r="E327" s="560"/>
      <c r="F327" s="560"/>
      <c r="G327" s="560"/>
      <c r="H327" s="560"/>
      <c r="I327" s="560"/>
      <c r="J327" s="560"/>
    </row>
    <row r="328" spans="3:10" s="557" customFormat="1" x14ac:dyDescent="0.25">
      <c r="C328" s="558"/>
      <c r="D328" s="559"/>
      <c r="E328" s="560"/>
      <c r="F328" s="560"/>
      <c r="G328" s="560"/>
      <c r="H328" s="560"/>
      <c r="I328" s="560"/>
      <c r="J328" s="560"/>
    </row>
    <row r="329" spans="3:10" s="557" customFormat="1" x14ac:dyDescent="0.25">
      <c r="C329" s="558"/>
      <c r="D329" s="559"/>
      <c r="E329" s="560"/>
      <c r="F329" s="560"/>
      <c r="G329" s="560"/>
      <c r="H329" s="560"/>
      <c r="I329" s="560"/>
      <c r="J329" s="560"/>
    </row>
    <row r="330" spans="3:10" s="557" customFormat="1" x14ac:dyDescent="0.25">
      <c r="C330" s="558"/>
      <c r="D330" s="559"/>
      <c r="E330" s="560"/>
      <c r="F330" s="560"/>
      <c r="G330" s="560"/>
      <c r="H330" s="560"/>
      <c r="I330" s="560"/>
      <c r="J330" s="560"/>
    </row>
    <row r="331" spans="3:10" s="557" customFormat="1" x14ac:dyDescent="0.25">
      <c r="C331" s="558"/>
      <c r="D331" s="559"/>
      <c r="E331" s="560"/>
      <c r="F331" s="560"/>
      <c r="G331" s="560"/>
      <c r="H331" s="560"/>
      <c r="I331" s="560"/>
      <c r="J331" s="560"/>
    </row>
    <row r="332" spans="3:10" s="557" customFormat="1" x14ac:dyDescent="0.25">
      <c r="C332" s="558"/>
      <c r="D332" s="559"/>
      <c r="E332" s="560"/>
      <c r="F332" s="560"/>
      <c r="G332" s="560"/>
      <c r="H332" s="560"/>
      <c r="I332" s="560"/>
      <c r="J332" s="560"/>
    </row>
    <row r="333" spans="3:10" s="557" customFormat="1" x14ac:dyDescent="0.25">
      <c r="C333" s="558"/>
      <c r="D333" s="559"/>
      <c r="E333" s="560"/>
      <c r="F333" s="560"/>
      <c r="G333" s="560"/>
      <c r="H333" s="560"/>
      <c r="I333" s="560"/>
      <c r="J333" s="560"/>
    </row>
    <row r="334" spans="3:10" s="557" customFormat="1" x14ac:dyDescent="0.25">
      <c r="C334" s="558"/>
      <c r="D334" s="559"/>
      <c r="E334" s="560"/>
      <c r="F334" s="560"/>
      <c r="G334" s="560"/>
      <c r="H334" s="560"/>
      <c r="I334" s="560"/>
      <c r="J334" s="560"/>
    </row>
    <row r="335" spans="3:10" s="557" customFormat="1" x14ac:dyDescent="0.25">
      <c r="C335" s="558"/>
      <c r="D335" s="559"/>
      <c r="E335" s="560"/>
      <c r="F335" s="560"/>
      <c r="G335" s="560"/>
      <c r="H335" s="560"/>
      <c r="I335" s="560"/>
      <c r="J335" s="560"/>
    </row>
    <row r="336" spans="3:10" s="557" customFormat="1" x14ac:dyDescent="0.25">
      <c r="C336" s="558"/>
      <c r="D336" s="559"/>
      <c r="E336" s="560"/>
      <c r="F336" s="560"/>
      <c r="G336" s="560"/>
      <c r="H336" s="560"/>
      <c r="I336" s="560"/>
      <c r="J336" s="560"/>
    </row>
    <row r="337" spans="3:10" s="557" customFormat="1" x14ac:dyDescent="0.25">
      <c r="C337" s="558"/>
      <c r="D337" s="559"/>
      <c r="E337" s="560"/>
      <c r="F337" s="560"/>
      <c r="G337" s="560"/>
      <c r="H337" s="560"/>
      <c r="I337" s="560"/>
      <c r="J337" s="560"/>
    </row>
    <row r="338" spans="3:10" s="557" customFormat="1" x14ac:dyDescent="0.25">
      <c r="C338" s="558"/>
      <c r="D338" s="559"/>
      <c r="E338" s="560"/>
      <c r="F338" s="560"/>
      <c r="G338" s="560"/>
      <c r="H338" s="560"/>
      <c r="I338" s="560"/>
      <c r="J338" s="560"/>
    </row>
    <row r="339" spans="3:10" s="557" customFormat="1" x14ac:dyDescent="0.25">
      <c r="C339" s="558"/>
      <c r="D339" s="559"/>
      <c r="E339" s="560"/>
      <c r="F339" s="560"/>
      <c r="G339" s="560"/>
      <c r="H339" s="560"/>
      <c r="I339" s="560"/>
      <c r="J339" s="560"/>
    </row>
    <row r="340" spans="3:10" s="557" customFormat="1" x14ac:dyDescent="0.25">
      <c r="C340" s="558"/>
      <c r="D340" s="559"/>
      <c r="E340" s="560"/>
      <c r="F340" s="560"/>
      <c r="G340" s="560"/>
      <c r="H340" s="560"/>
      <c r="I340" s="560"/>
      <c r="J340" s="560"/>
    </row>
    <row r="341" spans="3:10" s="557" customFormat="1" x14ac:dyDescent="0.25">
      <c r="C341" s="558"/>
      <c r="D341" s="559"/>
      <c r="E341" s="560"/>
      <c r="F341" s="560"/>
      <c r="G341" s="560"/>
      <c r="H341" s="560"/>
      <c r="I341" s="560"/>
      <c r="J341" s="560"/>
    </row>
    <row r="342" spans="3:10" s="557" customFormat="1" x14ac:dyDescent="0.25">
      <c r="C342" s="558"/>
      <c r="D342" s="559"/>
      <c r="E342" s="560"/>
      <c r="F342" s="560"/>
      <c r="G342" s="560"/>
      <c r="H342" s="560"/>
      <c r="I342" s="560"/>
      <c r="J342" s="560"/>
    </row>
    <row r="343" spans="3:10" s="557" customFormat="1" x14ac:dyDescent="0.25">
      <c r="C343" s="558"/>
      <c r="D343" s="559"/>
      <c r="E343" s="560"/>
      <c r="F343" s="560"/>
      <c r="G343" s="560"/>
      <c r="H343" s="560"/>
      <c r="I343" s="560"/>
      <c r="J343" s="560"/>
    </row>
    <row r="344" spans="3:10" s="557" customFormat="1" x14ac:dyDescent="0.25">
      <c r="C344" s="558"/>
      <c r="D344" s="559"/>
      <c r="E344" s="560"/>
      <c r="F344" s="560"/>
      <c r="G344" s="560"/>
      <c r="H344" s="560"/>
      <c r="I344" s="560"/>
      <c r="J344" s="560"/>
    </row>
    <row r="345" spans="3:10" s="557" customFormat="1" x14ac:dyDescent="0.25">
      <c r="C345" s="558"/>
      <c r="D345" s="559"/>
      <c r="E345" s="560"/>
      <c r="F345" s="560"/>
      <c r="G345" s="560"/>
      <c r="H345" s="560"/>
      <c r="I345" s="560"/>
      <c r="J345" s="560"/>
    </row>
    <row r="346" spans="3:10" s="557" customFormat="1" x14ac:dyDescent="0.25">
      <c r="C346" s="558"/>
      <c r="D346" s="559"/>
      <c r="E346" s="560"/>
      <c r="F346" s="560"/>
      <c r="G346" s="560"/>
      <c r="H346" s="560"/>
      <c r="I346" s="560"/>
      <c r="J346" s="560"/>
    </row>
    <row r="347" spans="3:10" s="557" customFormat="1" x14ac:dyDescent="0.25">
      <c r="C347" s="558"/>
      <c r="D347" s="559"/>
      <c r="E347" s="560"/>
      <c r="F347" s="560"/>
      <c r="G347" s="560"/>
      <c r="H347" s="560"/>
      <c r="I347" s="560"/>
      <c r="J347" s="560"/>
    </row>
    <row r="348" spans="3:10" s="557" customFormat="1" x14ac:dyDescent="0.25">
      <c r="C348" s="558"/>
      <c r="D348" s="559"/>
      <c r="E348" s="560"/>
      <c r="F348" s="560"/>
      <c r="G348" s="560"/>
      <c r="H348" s="560"/>
      <c r="I348" s="560"/>
      <c r="J348" s="560"/>
    </row>
    <row r="349" spans="3:10" s="557" customFormat="1" x14ac:dyDescent="0.25">
      <c r="C349" s="558"/>
      <c r="D349" s="559"/>
      <c r="E349" s="560"/>
      <c r="F349" s="560"/>
      <c r="G349" s="560"/>
      <c r="H349" s="560"/>
      <c r="I349" s="560"/>
      <c r="J349" s="560"/>
    </row>
    <row r="350" spans="3:10" s="557" customFormat="1" x14ac:dyDescent="0.25">
      <c r="C350" s="558"/>
      <c r="D350" s="559"/>
      <c r="E350" s="560"/>
      <c r="F350" s="560"/>
      <c r="G350" s="560"/>
      <c r="H350" s="560"/>
      <c r="I350" s="560"/>
      <c r="J350" s="560"/>
    </row>
    <row r="351" spans="3:10" s="557" customFormat="1" x14ac:dyDescent="0.25">
      <c r="C351" s="558"/>
      <c r="D351" s="559"/>
      <c r="E351" s="560"/>
      <c r="F351" s="560"/>
      <c r="G351" s="560"/>
      <c r="H351" s="560"/>
      <c r="I351" s="560"/>
      <c r="J351" s="560"/>
    </row>
    <row r="352" spans="3:10" s="557" customFormat="1" x14ac:dyDescent="0.25">
      <c r="C352" s="558"/>
      <c r="D352" s="559"/>
      <c r="E352" s="560"/>
      <c r="F352" s="560"/>
      <c r="G352" s="560"/>
      <c r="H352" s="560"/>
      <c r="I352" s="560"/>
      <c r="J352" s="560"/>
    </row>
    <row r="353" spans="3:10" s="557" customFormat="1" x14ac:dyDescent="0.25">
      <c r="C353" s="558"/>
      <c r="D353" s="559"/>
      <c r="E353" s="560"/>
      <c r="F353" s="560"/>
      <c r="G353" s="560"/>
      <c r="H353" s="560"/>
      <c r="I353" s="560"/>
      <c r="J353" s="560"/>
    </row>
    <row r="354" spans="3:10" s="557" customFormat="1" x14ac:dyDescent="0.25">
      <c r="C354" s="558"/>
      <c r="D354" s="559"/>
      <c r="E354" s="560"/>
      <c r="F354" s="560"/>
      <c r="G354" s="560"/>
      <c r="H354" s="560"/>
      <c r="I354" s="560"/>
      <c r="J354" s="560"/>
    </row>
    <row r="355" spans="3:10" s="557" customFormat="1" x14ac:dyDescent="0.25">
      <c r="C355" s="558"/>
      <c r="D355" s="559"/>
      <c r="E355" s="560"/>
      <c r="F355" s="560"/>
      <c r="G355" s="560"/>
      <c r="H355" s="560"/>
      <c r="I355" s="560"/>
      <c r="J355" s="560"/>
    </row>
    <row r="356" spans="3:10" s="557" customFormat="1" x14ac:dyDescent="0.25">
      <c r="C356" s="558"/>
      <c r="D356" s="559"/>
      <c r="E356" s="560"/>
      <c r="F356" s="560"/>
      <c r="G356" s="560"/>
      <c r="H356" s="560"/>
      <c r="I356" s="560"/>
      <c r="J356" s="560"/>
    </row>
    <row r="357" spans="3:10" s="557" customFormat="1" x14ac:dyDescent="0.25">
      <c r="C357" s="558"/>
      <c r="D357" s="559"/>
      <c r="E357" s="560"/>
      <c r="F357" s="560"/>
      <c r="G357" s="560"/>
      <c r="H357" s="560"/>
      <c r="I357" s="560"/>
      <c r="J357" s="560"/>
    </row>
    <row r="358" spans="3:10" s="557" customFormat="1" x14ac:dyDescent="0.25">
      <c r="C358" s="558"/>
      <c r="D358" s="559"/>
      <c r="E358" s="560"/>
      <c r="F358" s="560"/>
      <c r="G358" s="560"/>
      <c r="H358" s="560"/>
      <c r="I358" s="560"/>
      <c r="J358" s="560"/>
    </row>
    <row r="359" spans="3:10" s="557" customFormat="1" x14ac:dyDescent="0.25">
      <c r="C359" s="558"/>
      <c r="D359" s="559"/>
      <c r="E359" s="560"/>
      <c r="F359" s="560"/>
      <c r="G359" s="560"/>
      <c r="H359" s="560"/>
      <c r="I359" s="560"/>
      <c r="J359" s="560"/>
    </row>
    <row r="360" spans="3:10" s="557" customFormat="1" x14ac:dyDescent="0.25">
      <c r="C360" s="558"/>
      <c r="D360" s="559"/>
      <c r="E360" s="560"/>
      <c r="F360" s="560"/>
      <c r="G360" s="560"/>
      <c r="H360" s="560"/>
      <c r="I360" s="560"/>
      <c r="J360" s="560"/>
    </row>
    <row r="361" spans="3:10" s="557" customFormat="1" x14ac:dyDescent="0.25">
      <c r="C361" s="558"/>
      <c r="D361" s="559"/>
      <c r="E361" s="560"/>
      <c r="F361" s="560"/>
      <c r="G361" s="560"/>
      <c r="H361" s="560"/>
      <c r="I361" s="560"/>
      <c r="J361" s="560"/>
    </row>
    <row r="362" spans="3:10" s="557" customFormat="1" x14ac:dyDescent="0.25">
      <c r="C362" s="558"/>
      <c r="D362" s="559"/>
      <c r="E362" s="560"/>
      <c r="F362" s="560"/>
      <c r="G362" s="560"/>
      <c r="H362" s="560"/>
      <c r="I362" s="560"/>
      <c r="J362" s="560"/>
    </row>
    <row r="363" spans="3:10" s="557" customFormat="1" x14ac:dyDescent="0.25">
      <c r="C363" s="558"/>
      <c r="D363" s="559"/>
      <c r="E363" s="560"/>
      <c r="F363" s="560"/>
      <c r="G363" s="560"/>
      <c r="H363" s="560"/>
      <c r="I363" s="560"/>
      <c r="J363" s="560"/>
    </row>
    <row r="364" spans="3:10" s="557" customFormat="1" x14ac:dyDescent="0.25">
      <c r="C364" s="558"/>
      <c r="D364" s="559"/>
      <c r="E364" s="560"/>
      <c r="F364" s="560"/>
      <c r="G364" s="560"/>
      <c r="H364" s="560"/>
      <c r="I364" s="560"/>
      <c r="J364" s="560"/>
    </row>
    <row r="365" spans="3:10" s="557" customFormat="1" x14ac:dyDescent="0.25">
      <c r="C365" s="558"/>
      <c r="D365" s="559"/>
      <c r="E365" s="560"/>
      <c r="F365" s="560"/>
      <c r="G365" s="560"/>
      <c r="H365" s="560"/>
      <c r="I365" s="560"/>
      <c r="J365" s="560"/>
    </row>
    <row r="366" spans="3:10" s="557" customFormat="1" x14ac:dyDescent="0.25">
      <c r="C366" s="558"/>
      <c r="D366" s="559"/>
      <c r="E366" s="560"/>
      <c r="F366" s="560"/>
      <c r="G366" s="560"/>
      <c r="H366" s="560"/>
      <c r="I366" s="560"/>
      <c r="J366" s="560"/>
    </row>
    <row r="367" spans="3:10" s="557" customFormat="1" x14ac:dyDescent="0.25">
      <c r="C367" s="558"/>
      <c r="D367" s="559"/>
      <c r="E367" s="560"/>
      <c r="F367" s="560"/>
      <c r="G367" s="560"/>
      <c r="H367" s="560"/>
      <c r="I367" s="560"/>
      <c r="J367" s="560"/>
    </row>
    <row r="368" spans="3:10" s="557" customFormat="1" x14ac:dyDescent="0.25">
      <c r="C368" s="558"/>
      <c r="D368" s="559"/>
      <c r="E368" s="560"/>
      <c r="F368" s="560"/>
      <c r="G368" s="560"/>
      <c r="H368" s="560"/>
      <c r="I368" s="560"/>
      <c r="J368" s="560"/>
    </row>
    <row r="369" spans="3:10" s="557" customFormat="1" x14ac:dyDescent="0.25">
      <c r="C369" s="558"/>
      <c r="D369" s="559"/>
      <c r="E369" s="560"/>
      <c r="F369" s="560"/>
      <c r="G369" s="560"/>
      <c r="H369" s="560"/>
      <c r="I369" s="560"/>
      <c r="J369" s="560"/>
    </row>
    <row r="370" spans="3:10" s="557" customFormat="1" x14ac:dyDescent="0.25">
      <c r="C370" s="558"/>
      <c r="D370" s="559"/>
      <c r="E370" s="560"/>
      <c r="F370" s="560"/>
      <c r="G370" s="560"/>
      <c r="H370" s="560"/>
      <c r="I370" s="560"/>
      <c r="J370" s="560"/>
    </row>
    <row r="371" spans="3:10" s="557" customFormat="1" x14ac:dyDescent="0.25">
      <c r="C371" s="558"/>
      <c r="D371" s="559"/>
      <c r="E371" s="560"/>
      <c r="F371" s="560"/>
      <c r="G371" s="560"/>
      <c r="H371" s="560"/>
      <c r="I371" s="560"/>
      <c r="J371" s="560"/>
    </row>
    <row r="372" spans="3:10" s="557" customFormat="1" x14ac:dyDescent="0.25">
      <c r="C372" s="558"/>
      <c r="D372" s="559"/>
      <c r="E372" s="560"/>
      <c r="F372" s="560"/>
      <c r="G372" s="560"/>
      <c r="H372" s="560"/>
      <c r="I372" s="560"/>
      <c r="J372" s="560"/>
    </row>
    <row r="373" spans="3:10" s="557" customFormat="1" x14ac:dyDescent="0.25">
      <c r="C373" s="558"/>
      <c r="D373" s="559"/>
      <c r="E373" s="560"/>
      <c r="F373" s="560"/>
      <c r="G373" s="560"/>
      <c r="H373" s="560"/>
      <c r="I373" s="560"/>
      <c r="J373" s="560"/>
    </row>
    <row r="374" spans="3:10" s="557" customFormat="1" x14ac:dyDescent="0.25">
      <c r="C374" s="558"/>
      <c r="D374" s="559"/>
      <c r="E374" s="560"/>
      <c r="F374" s="560"/>
      <c r="G374" s="560"/>
      <c r="H374" s="560"/>
      <c r="I374" s="560"/>
      <c r="J374" s="560"/>
    </row>
    <row r="375" spans="3:10" s="557" customFormat="1" x14ac:dyDescent="0.25">
      <c r="C375" s="558"/>
      <c r="D375" s="559"/>
      <c r="E375" s="560"/>
      <c r="F375" s="560"/>
      <c r="G375" s="560"/>
      <c r="H375" s="560"/>
      <c r="I375" s="560"/>
      <c r="J375" s="560"/>
    </row>
    <row r="376" spans="3:10" s="557" customFormat="1" x14ac:dyDescent="0.25">
      <c r="C376" s="558"/>
      <c r="D376" s="559"/>
      <c r="E376" s="560"/>
      <c r="F376" s="560"/>
      <c r="G376" s="560"/>
      <c r="H376" s="560"/>
      <c r="I376" s="560"/>
      <c r="J376" s="560"/>
    </row>
    <row r="377" spans="3:10" s="557" customFormat="1" x14ac:dyDescent="0.25">
      <c r="C377" s="558"/>
      <c r="D377" s="559"/>
      <c r="E377" s="560"/>
      <c r="F377" s="560"/>
      <c r="G377" s="560"/>
      <c r="H377" s="560"/>
      <c r="I377" s="560"/>
      <c r="J377" s="560"/>
    </row>
  </sheetData>
  <autoFilter ref="A4:C4"/>
  <mergeCells count="42">
    <mergeCell ref="A82:C82"/>
    <mergeCell ref="A83:A86"/>
    <mergeCell ref="B83:B85"/>
    <mergeCell ref="B86:C86"/>
    <mergeCell ref="A87:C87"/>
    <mergeCell ref="A66:C66"/>
    <mergeCell ref="A67:A81"/>
    <mergeCell ref="B67:B69"/>
    <mergeCell ref="B70:C70"/>
    <mergeCell ref="B71:B75"/>
    <mergeCell ref="B76:C76"/>
    <mergeCell ref="B77:B80"/>
    <mergeCell ref="B81:C81"/>
    <mergeCell ref="A56:C56"/>
    <mergeCell ref="A57:A65"/>
    <mergeCell ref="B58:C58"/>
    <mergeCell ref="B59:B60"/>
    <mergeCell ref="B61:C61"/>
    <mergeCell ref="B63:C63"/>
    <mergeCell ref="B65:C65"/>
    <mergeCell ref="A42:C42"/>
    <mergeCell ref="A43:A55"/>
    <mergeCell ref="B43:B47"/>
    <mergeCell ref="B48:C48"/>
    <mergeCell ref="B49:B51"/>
    <mergeCell ref="B52:C52"/>
    <mergeCell ref="B53:B54"/>
    <mergeCell ref="B55:C55"/>
    <mergeCell ref="A16:C16"/>
    <mergeCell ref="A17:A41"/>
    <mergeCell ref="B17:B22"/>
    <mergeCell ref="B23:C23"/>
    <mergeCell ref="B24:B26"/>
    <mergeCell ref="B30:C30"/>
    <mergeCell ref="B31:B40"/>
    <mergeCell ref="B41:C41"/>
    <mergeCell ref="A5:A15"/>
    <mergeCell ref="B8:C8"/>
    <mergeCell ref="B9:B10"/>
    <mergeCell ref="B11:C11"/>
    <mergeCell ref="B12:B14"/>
    <mergeCell ref="B15:C15"/>
  </mergeCells>
  <pageMargins left="0.7" right="0.7" top="0.75" bottom="0.75" header="0.3" footer="0.3"/>
  <pageSetup scale="48"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9"/>
  <sheetViews>
    <sheetView view="pageBreakPreview" zoomScale="93" zoomScaleNormal="70" zoomScaleSheetLayoutView="93" zoomScalePageLayoutView="70" workbookViewId="0">
      <pane ySplit="3" topLeftCell="A405" activePane="bottomLeft" state="frozen"/>
      <selection activeCell="B31" sqref="B31:B40"/>
      <selection pane="bottomLeft" activeCell="G420" sqref="G420"/>
    </sheetView>
  </sheetViews>
  <sheetFormatPr defaultColWidth="8.85546875" defaultRowHeight="15" x14ac:dyDescent="0.25"/>
  <cols>
    <col min="1" max="1" width="6" style="6" customWidth="1"/>
    <col min="2" max="2" width="38.42578125" style="6" customWidth="1"/>
    <col min="3" max="3" width="35.85546875" style="2" customWidth="1"/>
    <col min="4" max="4" width="9.42578125" style="3" bestFit="1" customWidth="1"/>
    <col min="5" max="5" width="30.7109375" style="4" customWidth="1"/>
    <col min="6" max="6" width="69.28515625" style="4" customWidth="1"/>
    <col min="7" max="7" width="10.140625" style="5" bestFit="1" customWidth="1"/>
    <col min="8" max="8" width="9.140625" style="5" bestFit="1" customWidth="1"/>
    <col min="9" max="9" width="8.42578125" style="5" bestFit="1" customWidth="1"/>
    <col min="10" max="10" width="11.7109375" style="5" bestFit="1" customWidth="1"/>
    <col min="11" max="11" width="10.42578125" style="5" bestFit="1" customWidth="1"/>
    <col min="12" max="12" width="10.85546875" style="5" bestFit="1" customWidth="1"/>
    <col min="13" max="13" width="9.140625" style="5" bestFit="1" customWidth="1"/>
    <col min="14" max="14" width="20.42578125" style="6" bestFit="1" customWidth="1"/>
    <col min="15" max="16384" width="8.85546875" style="6"/>
  </cols>
  <sheetData>
    <row r="1" spans="1:13" ht="28.5" x14ac:dyDescent="0.25">
      <c r="A1" s="1" t="s">
        <v>0</v>
      </c>
      <c r="B1" s="2"/>
    </row>
    <row r="2" spans="1:13" ht="15.75" thickBot="1" x14ac:dyDescent="0.3"/>
    <row r="3" spans="1:13" s="15" customFormat="1" ht="38.25" thickBot="1" x14ac:dyDescent="0.3">
      <c r="A3" s="7" t="s">
        <v>1</v>
      </c>
      <c r="B3" s="8" t="s">
        <v>2</v>
      </c>
      <c r="C3" s="9" t="s">
        <v>3</v>
      </c>
      <c r="D3" s="10" t="s">
        <v>4</v>
      </c>
      <c r="E3" s="10" t="s">
        <v>5</v>
      </c>
      <c r="F3" s="10" t="s">
        <v>6</v>
      </c>
      <c r="G3" s="11" t="s">
        <v>7</v>
      </c>
      <c r="H3" s="12" t="s">
        <v>8</v>
      </c>
      <c r="I3" s="12" t="s">
        <v>9</v>
      </c>
      <c r="J3" s="13" t="s">
        <v>10</v>
      </c>
      <c r="K3" s="12" t="s">
        <v>11</v>
      </c>
      <c r="L3" s="12" t="s">
        <v>12</v>
      </c>
      <c r="M3" s="14" t="s">
        <v>13</v>
      </c>
    </row>
    <row r="4" spans="1:13" ht="60" x14ac:dyDescent="0.25">
      <c r="A4" s="16" t="s">
        <v>14</v>
      </c>
      <c r="B4" s="17" t="s">
        <v>15</v>
      </c>
      <c r="C4" s="18" t="s">
        <v>16</v>
      </c>
      <c r="D4" s="3">
        <v>31552</v>
      </c>
      <c r="E4" s="19" t="s">
        <v>235</v>
      </c>
      <c r="F4" s="19" t="s">
        <v>236</v>
      </c>
      <c r="G4" s="20"/>
      <c r="H4" s="21">
        <v>1238764.8496290364</v>
      </c>
      <c r="I4" s="21">
        <v>138500</v>
      </c>
      <c r="J4" s="21">
        <v>0</v>
      </c>
      <c r="K4" s="21">
        <v>102600</v>
      </c>
      <c r="L4" s="21">
        <v>0</v>
      </c>
      <c r="M4" s="22">
        <v>1479864.8496290364</v>
      </c>
    </row>
    <row r="5" spans="1:13" x14ac:dyDescent="0.25">
      <c r="A5" s="23"/>
      <c r="B5" s="24"/>
      <c r="C5" s="25" t="s">
        <v>17</v>
      </c>
      <c r="D5" s="26"/>
      <c r="E5" s="27"/>
      <c r="F5" s="27"/>
      <c r="G5" s="28">
        <v>4.5</v>
      </c>
      <c r="H5" s="29">
        <v>1238764.8496290364</v>
      </c>
      <c r="I5" s="29">
        <v>138500</v>
      </c>
      <c r="J5" s="29">
        <v>0</v>
      </c>
      <c r="K5" s="29">
        <v>102600</v>
      </c>
      <c r="L5" s="29">
        <v>0</v>
      </c>
      <c r="M5" s="30">
        <v>1479864.8496290364</v>
      </c>
    </row>
    <row r="6" spans="1:13" ht="30" x14ac:dyDescent="0.25">
      <c r="A6" s="23"/>
      <c r="B6" s="24"/>
      <c r="C6" s="31" t="s">
        <v>18</v>
      </c>
      <c r="D6" s="3">
        <v>31586</v>
      </c>
      <c r="E6" s="19" t="s">
        <v>237</v>
      </c>
      <c r="F6" s="19" t="s">
        <v>238</v>
      </c>
      <c r="G6" s="32"/>
      <c r="H6" s="33">
        <v>0</v>
      </c>
      <c r="I6" s="33">
        <v>0</v>
      </c>
      <c r="J6" s="33">
        <v>65000</v>
      </c>
      <c r="K6" s="33">
        <v>0</v>
      </c>
      <c r="L6" s="33">
        <v>0</v>
      </c>
      <c r="M6" s="34">
        <v>65000</v>
      </c>
    </row>
    <row r="7" spans="1:13" ht="30" x14ac:dyDescent="0.25">
      <c r="A7" s="23"/>
      <c r="B7" s="24"/>
      <c r="C7" s="31"/>
      <c r="D7" s="35">
        <v>31587</v>
      </c>
      <c r="E7" s="36" t="s">
        <v>239</v>
      </c>
      <c r="F7" s="36" t="s">
        <v>240</v>
      </c>
      <c r="G7" s="37"/>
      <c r="H7" s="38">
        <v>143121.47214599996</v>
      </c>
      <c r="I7" s="38">
        <v>0</v>
      </c>
      <c r="J7" s="38">
        <v>0</v>
      </c>
      <c r="K7" s="38">
        <v>69840</v>
      </c>
      <c r="L7" s="38">
        <v>0</v>
      </c>
      <c r="M7" s="39">
        <v>212961.47214599996</v>
      </c>
    </row>
    <row r="8" spans="1:13" ht="30" x14ac:dyDescent="0.25">
      <c r="A8" s="23"/>
      <c r="B8" s="24"/>
      <c r="C8" s="31"/>
      <c r="D8" s="3">
        <v>31588</v>
      </c>
      <c r="E8" s="19" t="s">
        <v>241</v>
      </c>
      <c r="F8" s="19" t="s">
        <v>242</v>
      </c>
      <c r="G8" s="32"/>
      <c r="H8" s="33">
        <v>171248.06413799996</v>
      </c>
      <c r="I8" s="33">
        <v>3400</v>
      </c>
      <c r="J8" s="33">
        <v>180300</v>
      </c>
      <c r="K8" s="33">
        <v>31820</v>
      </c>
      <c r="L8" s="33">
        <v>0</v>
      </c>
      <c r="M8" s="34">
        <v>386768.06413799996</v>
      </c>
    </row>
    <row r="9" spans="1:13" x14ac:dyDescent="0.25">
      <c r="A9" s="23"/>
      <c r="B9" s="24"/>
      <c r="C9" s="31"/>
      <c r="D9" s="35">
        <v>31589</v>
      </c>
      <c r="E9" s="36" t="s">
        <v>243</v>
      </c>
      <c r="F9" s="36" t="s">
        <v>244</v>
      </c>
      <c r="G9" s="37"/>
      <c r="H9" s="38">
        <v>167710.46571998997</v>
      </c>
      <c r="I9" s="38">
        <v>16400</v>
      </c>
      <c r="J9" s="38">
        <v>509000</v>
      </c>
      <c r="K9" s="38">
        <v>10000</v>
      </c>
      <c r="L9" s="38">
        <v>0</v>
      </c>
      <c r="M9" s="39">
        <v>703110.46571998997</v>
      </c>
    </row>
    <row r="10" spans="1:13" ht="30" x14ac:dyDescent="0.25">
      <c r="A10" s="23"/>
      <c r="B10" s="24"/>
      <c r="C10" s="31"/>
      <c r="D10" s="3">
        <v>31590</v>
      </c>
      <c r="E10" s="19" t="s">
        <v>245</v>
      </c>
      <c r="F10" s="19" t="s">
        <v>246</v>
      </c>
      <c r="G10" s="32"/>
      <c r="H10" s="33">
        <v>64935.485999999968</v>
      </c>
      <c r="I10" s="33">
        <v>16500</v>
      </c>
      <c r="J10" s="33">
        <v>0</v>
      </c>
      <c r="K10" s="33">
        <v>300</v>
      </c>
      <c r="L10" s="33">
        <v>0</v>
      </c>
      <c r="M10" s="34">
        <v>81735.485999999975</v>
      </c>
    </row>
    <row r="11" spans="1:13" ht="30" x14ac:dyDescent="0.25">
      <c r="A11" s="23"/>
      <c r="B11" s="24"/>
      <c r="C11" s="31"/>
      <c r="D11" s="35">
        <v>31591</v>
      </c>
      <c r="E11" s="36" t="s">
        <v>247</v>
      </c>
      <c r="F11" s="36" t="s">
        <v>248</v>
      </c>
      <c r="G11" s="37"/>
      <c r="H11" s="38">
        <v>132919.23205381256</v>
      </c>
      <c r="I11" s="38">
        <v>23500</v>
      </c>
      <c r="J11" s="38">
        <v>0</v>
      </c>
      <c r="K11" s="38">
        <v>500</v>
      </c>
      <c r="L11" s="38">
        <v>0</v>
      </c>
      <c r="M11" s="39">
        <v>156919.23205381256</v>
      </c>
    </row>
    <row r="12" spans="1:13" ht="30" x14ac:dyDescent="0.25">
      <c r="A12" s="23"/>
      <c r="B12" s="24"/>
      <c r="C12" s="31"/>
      <c r="D12" s="3">
        <v>31592</v>
      </c>
      <c r="E12" s="19" t="s">
        <v>249</v>
      </c>
      <c r="F12" s="19" t="s">
        <v>250</v>
      </c>
      <c r="G12" s="32"/>
      <c r="H12" s="33">
        <v>186300</v>
      </c>
      <c r="I12" s="33">
        <v>31500</v>
      </c>
      <c r="J12" s="33">
        <v>0</v>
      </c>
      <c r="K12" s="33">
        <v>8000</v>
      </c>
      <c r="L12" s="33">
        <v>0</v>
      </c>
      <c r="M12" s="34">
        <v>225800</v>
      </c>
    </row>
    <row r="13" spans="1:13" ht="30" x14ac:dyDescent="0.25">
      <c r="A13" s="23"/>
      <c r="B13" s="24"/>
      <c r="C13" s="31"/>
      <c r="D13" s="35">
        <v>31593</v>
      </c>
      <c r="E13" s="36" t="s">
        <v>251</v>
      </c>
      <c r="F13" s="36" t="s">
        <v>252</v>
      </c>
      <c r="G13" s="37"/>
      <c r="H13" s="38">
        <v>204453.42005164796</v>
      </c>
      <c r="I13" s="38">
        <v>13900</v>
      </c>
      <c r="J13" s="38">
        <v>36000</v>
      </c>
      <c r="K13" s="38">
        <v>5196</v>
      </c>
      <c r="L13" s="38">
        <v>0</v>
      </c>
      <c r="M13" s="39">
        <v>259549.42005164796</v>
      </c>
    </row>
    <row r="14" spans="1:13" ht="30" x14ac:dyDescent="0.25">
      <c r="A14" s="23"/>
      <c r="B14" s="24"/>
      <c r="C14" s="31"/>
      <c r="D14" s="3">
        <v>31597</v>
      </c>
      <c r="E14" s="19" t="s">
        <v>253</v>
      </c>
      <c r="F14" s="19" t="s">
        <v>254</v>
      </c>
      <c r="G14" s="32"/>
      <c r="H14" s="33">
        <v>755311.74336741061</v>
      </c>
      <c r="I14" s="33">
        <v>61100</v>
      </c>
      <c r="J14" s="33">
        <v>47900</v>
      </c>
      <c r="K14" s="33">
        <v>22360</v>
      </c>
      <c r="L14" s="33">
        <v>0</v>
      </c>
      <c r="M14" s="34">
        <v>886671.74336741061</v>
      </c>
    </row>
    <row r="15" spans="1:13" x14ac:dyDescent="0.25">
      <c r="A15" s="23"/>
      <c r="B15" s="24"/>
      <c r="C15" s="31"/>
      <c r="D15" s="35">
        <v>31599</v>
      </c>
      <c r="E15" s="36" t="s">
        <v>255</v>
      </c>
      <c r="F15" s="36" t="s">
        <v>256</v>
      </c>
      <c r="G15" s="37"/>
      <c r="H15" s="38">
        <v>211556.06411499</v>
      </c>
      <c r="I15" s="38">
        <v>10100</v>
      </c>
      <c r="J15" s="38">
        <v>0</v>
      </c>
      <c r="K15" s="38">
        <v>0</v>
      </c>
      <c r="L15" s="38">
        <v>0</v>
      </c>
      <c r="M15" s="39">
        <v>221656.06411499</v>
      </c>
    </row>
    <row r="16" spans="1:13" ht="30" x14ac:dyDescent="0.25">
      <c r="A16" s="23"/>
      <c r="B16" s="24"/>
      <c r="C16" s="31"/>
      <c r="D16" s="3">
        <v>31600</v>
      </c>
      <c r="E16" s="19" t="s">
        <v>257</v>
      </c>
      <c r="F16" s="19" t="s">
        <v>258</v>
      </c>
      <c r="G16" s="32"/>
      <c r="H16" s="33">
        <v>93578.964288749979</v>
      </c>
      <c r="I16" s="33">
        <v>0</v>
      </c>
      <c r="J16" s="33">
        <v>0</v>
      </c>
      <c r="K16" s="33">
        <v>0</v>
      </c>
      <c r="L16" s="33">
        <v>0</v>
      </c>
      <c r="M16" s="34">
        <v>93578.964288749979</v>
      </c>
    </row>
    <row r="17" spans="1:13" ht="30" x14ac:dyDescent="0.25">
      <c r="A17" s="23"/>
      <c r="B17" s="24"/>
      <c r="C17" s="31"/>
      <c r="D17" s="35">
        <v>31601</v>
      </c>
      <c r="E17" s="36" t="s">
        <v>259</v>
      </c>
      <c r="F17" s="36" t="s">
        <v>260</v>
      </c>
      <c r="G17" s="37"/>
      <c r="H17" s="38">
        <v>31192.988096250006</v>
      </c>
      <c r="I17" s="38">
        <v>9900</v>
      </c>
      <c r="J17" s="38">
        <v>0</v>
      </c>
      <c r="K17" s="38">
        <v>0</v>
      </c>
      <c r="L17" s="38">
        <v>0</v>
      </c>
      <c r="M17" s="39">
        <v>41092.988096250003</v>
      </c>
    </row>
    <row r="18" spans="1:13" ht="30" x14ac:dyDescent="0.25">
      <c r="A18" s="23"/>
      <c r="B18" s="24"/>
      <c r="C18" s="31"/>
      <c r="D18" s="3">
        <v>31602</v>
      </c>
      <c r="E18" s="19" t="s">
        <v>261</v>
      </c>
      <c r="F18" s="19" t="s">
        <v>262</v>
      </c>
      <c r="G18" s="32"/>
      <c r="H18" s="33">
        <v>41138.064269999988</v>
      </c>
      <c r="I18" s="33">
        <v>0</v>
      </c>
      <c r="J18" s="33">
        <v>0</v>
      </c>
      <c r="K18" s="33">
        <v>0</v>
      </c>
      <c r="L18" s="33">
        <v>0</v>
      </c>
      <c r="M18" s="34">
        <v>41138.064269999988</v>
      </c>
    </row>
    <row r="19" spans="1:13" x14ac:dyDescent="0.25">
      <c r="A19" s="23"/>
      <c r="B19" s="24"/>
      <c r="C19" s="25" t="s">
        <v>19</v>
      </c>
      <c r="D19" s="26"/>
      <c r="E19" s="27"/>
      <c r="F19" s="27"/>
      <c r="G19" s="28">
        <v>12.691666666666665</v>
      </c>
      <c r="H19" s="29">
        <v>2203465.9642468509</v>
      </c>
      <c r="I19" s="29">
        <v>186300</v>
      </c>
      <c r="J19" s="29">
        <v>838200</v>
      </c>
      <c r="K19" s="29">
        <v>148016</v>
      </c>
      <c r="L19" s="29">
        <v>0</v>
      </c>
      <c r="M19" s="30">
        <v>3375981.9642468519</v>
      </c>
    </row>
    <row r="20" spans="1:13" ht="150" x14ac:dyDescent="0.25">
      <c r="A20" s="23"/>
      <c r="B20" s="24"/>
      <c r="C20" s="31" t="s">
        <v>20</v>
      </c>
      <c r="D20" s="3">
        <v>31812</v>
      </c>
      <c r="E20" s="19" t="s">
        <v>263</v>
      </c>
      <c r="F20" s="19" t="s">
        <v>264</v>
      </c>
      <c r="G20" s="32"/>
      <c r="H20" s="33">
        <v>0</v>
      </c>
      <c r="I20" s="33">
        <v>13200</v>
      </c>
      <c r="J20" s="33">
        <v>95000</v>
      </c>
      <c r="K20" s="33">
        <v>45000</v>
      </c>
      <c r="L20" s="33">
        <v>0</v>
      </c>
      <c r="M20" s="34">
        <v>153200</v>
      </c>
    </row>
    <row r="21" spans="1:13" ht="45" x14ac:dyDescent="0.25">
      <c r="A21" s="23"/>
      <c r="B21" s="24"/>
      <c r="C21" s="31"/>
      <c r="D21" s="35">
        <v>31813</v>
      </c>
      <c r="E21" s="36" t="s">
        <v>265</v>
      </c>
      <c r="F21" s="36" t="s">
        <v>266</v>
      </c>
      <c r="G21" s="37"/>
      <c r="H21" s="38">
        <v>0</v>
      </c>
      <c r="I21" s="38">
        <v>0</v>
      </c>
      <c r="J21" s="38">
        <v>1971789</v>
      </c>
      <c r="K21" s="38">
        <v>0</v>
      </c>
      <c r="L21" s="38">
        <v>0</v>
      </c>
      <c r="M21" s="39">
        <v>1971789</v>
      </c>
    </row>
    <row r="22" spans="1:13" ht="75" x14ac:dyDescent="0.25">
      <c r="A22" s="23"/>
      <c r="B22" s="24"/>
      <c r="C22" s="31"/>
      <c r="D22" s="3">
        <v>31814</v>
      </c>
      <c r="E22" s="19" t="s">
        <v>267</v>
      </c>
      <c r="F22" s="19" t="s">
        <v>268</v>
      </c>
      <c r="G22" s="40"/>
      <c r="H22" s="33">
        <v>0</v>
      </c>
      <c r="I22" s="33">
        <v>0</v>
      </c>
      <c r="J22" s="33">
        <v>0</v>
      </c>
      <c r="K22" s="33">
        <v>20400</v>
      </c>
      <c r="L22" s="33">
        <v>0</v>
      </c>
      <c r="M22" s="34">
        <v>20400</v>
      </c>
    </row>
    <row r="23" spans="1:13" ht="150" x14ac:dyDescent="0.25">
      <c r="A23" s="23"/>
      <c r="B23" s="24"/>
      <c r="C23" s="31"/>
      <c r="D23" s="35">
        <v>31816</v>
      </c>
      <c r="E23" s="36" t="s">
        <v>269</v>
      </c>
      <c r="F23" s="36" t="s">
        <v>270</v>
      </c>
      <c r="G23" s="41"/>
      <c r="H23" s="38">
        <v>0</v>
      </c>
      <c r="I23" s="38">
        <v>42000</v>
      </c>
      <c r="J23" s="38">
        <v>0</v>
      </c>
      <c r="K23" s="38">
        <v>0</v>
      </c>
      <c r="L23" s="38">
        <v>0</v>
      </c>
      <c r="M23" s="39">
        <v>42000</v>
      </c>
    </row>
    <row r="24" spans="1:13" x14ac:dyDescent="0.25">
      <c r="A24" s="23"/>
      <c r="B24" s="24"/>
      <c r="C24" s="25" t="s">
        <v>21</v>
      </c>
      <c r="D24" s="26"/>
      <c r="E24" s="27"/>
      <c r="F24" s="27"/>
      <c r="G24" s="28">
        <v>0</v>
      </c>
      <c r="H24" s="29">
        <v>0</v>
      </c>
      <c r="I24" s="29">
        <v>55200</v>
      </c>
      <c r="J24" s="29">
        <v>2066789</v>
      </c>
      <c r="K24" s="29">
        <v>65400</v>
      </c>
      <c r="L24" s="29">
        <v>0</v>
      </c>
      <c r="M24" s="30">
        <v>2187389</v>
      </c>
    </row>
    <row r="25" spans="1:13" ht="15.75" thickBot="1" x14ac:dyDescent="0.3">
      <c r="A25" s="23"/>
      <c r="B25" s="42" t="s">
        <v>22</v>
      </c>
      <c r="C25" s="43"/>
      <c r="D25" s="44"/>
      <c r="E25" s="45"/>
      <c r="F25" s="45"/>
      <c r="G25" s="46">
        <v>17.191666666666663</v>
      </c>
      <c r="H25" s="47">
        <v>3442230.8138758875</v>
      </c>
      <c r="I25" s="47">
        <v>380000</v>
      </c>
      <c r="J25" s="47">
        <v>2904989</v>
      </c>
      <c r="K25" s="47">
        <v>316016</v>
      </c>
      <c r="L25" s="47">
        <v>0</v>
      </c>
      <c r="M25" s="48">
        <v>7043235.8138758885</v>
      </c>
    </row>
    <row r="26" spans="1:13" x14ac:dyDescent="0.25">
      <c r="A26" s="23"/>
      <c r="B26" s="17" t="s">
        <v>23</v>
      </c>
      <c r="C26" s="49" t="s">
        <v>24</v>
      </c>
      <c r="D26" s="3">
        <v>31496</v>
      </c>
      <c r="E26" s="19" t="s">
        <v>271</v>
      </c>
      <c r="F26" s="19" t="s">
        <v>272</v>
      </c>
      <c r="G26" s="20"/>
      <c r="H26" s="21">
        <v>457067.89823489991</v>
      </c>
      <c r="I26" s="21">
        <v>39300</v>
      </c>
      <c r="J26" s="21">
        <v>50000</v>
      </c>
      <c r="K26" s="21">
        <v>13710</v>
      </c>
      <c r="L26" s="21">
        <v>0</v>
      </c>
      <c r="M26" s="22">
        <v>560077.89823489985</v>
      </c>
    </row>
    <row r="27" spans="1:13" ht="30" x14ac:dyDescent="0.25">
      <c r="A27" s="23"/>
      <c r="B27" s="24"/>
      <c r="C27" s="31"/>
      <c r="D27" s="35">
        <v>31497</v>
      </c>
      <c r="E27" s="36" t="s">
        <v>273</v>
      </c>
      <c r="F27" s="36" t="s">
        <v>274</v>
      </c>
      <c r="G27" s="37"/>
      <c r="H27" s="38">
        <v>386056.43571307487</v>
      </c>
      <c r="I27" s="38">
        <v>0</v>
      </c>
      <c r="J27" s="38">
        <v>70000</v>
      </c>
      <c r="K27" s="38">
        <v>0</v>
      </c>
      <c r="L27" s="38">
        <v>0</v>
      </c>
      <c r="M27" s="39">
        <v>456056.43571307487</v>
      </c>
    </row>
    <row r="28" spans="1:13" ht="45" x14ac:dyDescent="0.25">
      <c r="A28" s="23"/>
      <c r="B28" s="24"/>
      <c r="C28" s="31"/>
      <c r="D28" s="3">
        <v>31499</v>
      </c>
      <c r="E28" s="19" t="s">
        <v>275</v>
      </c>
      <c r="F28" s="19" t="s">
        <v>276</v>
      </c>
      <c r="G28" s="32"/>
      <c r="H28" s="33">
        <v>0</v>
      </c>
      <c r="I28" s="33">
        <v>0</v>
      </c>
      <c r="J28" s="33">
        <v>134000</v>
      </c>
      <c r="K28" s="33">
        <v>0</v>
      </c>
      <c r="L28" s="33">
        <v>0</v>
      </c>
      <c r="M28" s="34">
        <v>134000</v>
      </c>
    </row>
    <row r="29" spans="1:13" x14ac:dyDescent="0.25">
      <c r="A29" s="23"/>
      <c r="B29" s="24"/>
      <c r="C29" s="25" t="s">
        <v>25</v>
      </c>
      <c r="D29" s="26"/>
      <c r="E29" s="27"/>
      <c r="F29" s="27"/>
      <c r="G29" s="28">
        <v>4.5</v>
      </c>
      <c r="H29" s="29">
        <v>843124.33394797472</v>
      </c>
      <c r="I29" s="29">
        <v>39300</v>
      </c>
      <c r="J29" s="29">
        <v>254000</v>
      </c>
      <c r="K29" s="29">
        <v>13710</v>
      </c>
      <c r="L29" s="29">
        <v>0</v>
      </c>
      <c r="M29" s="30">
        <v>1150134.3339479747</v>
      </c>
    </row>
    <row r="30" spans="1:13" ht="30" x14ac:dyDescent="0.25">
      <c r="A30" s="23"/>
      <c r="B30" s="24"/>
      <c r="C30" s="31" t="s">
        <v>26</v>
      </c>
      <c r="D30" s="3">
        <v>31553</v>
      </c>
      <c r="E30" s="19" t="s">
        <v>277</v>
      </c>
      <c r="F30" s="19" t="s">
        <v>278</v>
      </c>
      <c r="G30" s="32"/>
      <c r="H30" s="33">
        <v>369753.59146666661</v>
      </c>
      <c r="I30" s="33">
        <v>135000</v>
      </c>
      <c r="J30" s="33">
        <v>180000</v>
      </c>
      <c r="K30" s="33">
        <v>82000</v>
      </c>
      <c r="L30" s="33">
        <v>0</v>
      </c>
      <c r="M30" s="34">
        <v>766753.59146666666</v>
      </c>
    </row>
    <row r="31" spans="1:13" ht="30" x14ac:dyDescent="0.25">
      <c r="A31" s="23"/>
      <c r="B31" s="24"/>
      <c r="C31" s="31"/>
      <c r="D31" s="35">
        <v>31554</v>
      </c>
      <c r="E31" s="36" t="s">
        <v>279</v>
      </c>
      <c r="F31" s="36" t="s">
        <v>280</v>
      </c>
      <c r="G31" s="37"/>
      <c r="H31" s="38">
        <v>120144.12479999998</v>
      </c>
      <c r="I31" s="38">
        <v>0</v>
      </c>
      <c r="J31" s="38">
        <v>115000</v>
      </c>
      <c r="K31" s="38">
        <v>50000</v>
      </c>
      <c r="L31" s="38">
        <v>0</v>
      </c>
      <c r="M31" s="39">
        <v>285144.12479999999</v>
      </c>
    </row>
    <row r="32" spans="1:13" ht="30" x14ac:dyDescent="0.25">
      <c r="A32" s="23"/>
      <c r="B32" s="24"/>
      <c r="C32" s="31"/>
      <c r="D32" s="3">
        <v>31555</v>
      </c>
      <c r="E32" s="19" t="s">
        <v>281</v>
      </c>
      <c r="F32" s="19" t="s">
        <v>282</v>
      </c>
      <c r="G32" s="32"/>
      <c r="H32" s="33">
        <v>1051908.6653776942</v>
      </c>
      <c r="I32" s="33">
        <v>273900</v>
      </c>
      <c r="J32" s="33">
        <v>100000</v>
      </c>
      <c r="K32" s="33">
        <v>45000</v>
      </c>
      <c r="L32" s="33">
        <v>0</v>
      </c>
      <c r="M32" s="34">
        <v>1470808.6653776942</v>
      </c>
    </row>
    <row r="33" spans="1:13" ht="30" x14ac:dyDescent="0.25">
      <c r="A33" s="23"/>
      <c r="B33" s="24"/>
      <c r="C33" s="31"/>
      <c r="D33" s="35">
        <v>31556</v>
      </c>
      <c r="E33" s="36" t="s">
        <v>283</v>
      </c>
      <c r="F33" s="36" t="s">
        <v>284</v>
      </c>
      <c r="G33" s="37"/>
      <c r="H33" s="38">
        <v>117355.26950387799</v>
      </c>
      <c r="I33" s="38">
        <v>0</v>
      </c>
      <c r="J33" s="38">
        <v>0</v>
      </c>
      <c r="K33" s="38">
        <v>0</v>
      </c>
      <c r="L33" s="38">
        <v>0</v>
      </c>
      <c r="M33" s="39">
        <v>117355.26950387799</v>
      </c>
    </row>
    <row r="34" spans="1:13" ht="30" x14ac:dyDescent="0.25">
      <c r="A34" s="23"/>
      <c r="B34" s="24"/>
      <c r="C34" s="31"/>
      <c r="D34" s="3">
        <v>31557</v>
      </c>
      <c r="E34" s="19" t="s">
        <v>285</v>
      </c>
      <c r="F34" s="19" t="s">
        <v>286</v>
      </c>
      <c r="G34" s="32"/>
      <c r="H34" s="33">
        <v>698304.11307666218</v>
      </c>
      <c r="I34" s="33">
        <v>132900</v>
      </c>
      <c r="J34" s="33">
        <v>47000</v>
      </c>
      <c r="K34" s="33">
        <v>0</v>
      </c>
      <c r="L34" s="33">
        <v>0</v>
      </c>
      <c r="M34" s="34">
        <v>878204.11307666218</v>
      </c>
    </row>
    <row r="35" spans="1:13" ht="30" x14ac:dyDescent="0.25">
      <c r="A35" s="23"/>
      <c r="B35" s="24"/>
      <c r="C35" s="31"/>
      <c r="D35" s="35">
        <v>31558</v>
      </c>
      <c r="E35" s="36" t="s">
        <v>287</v>
      </c>
      <c r="F35" s="36" t="s">
        <v>288</v>
      </c>
      <c r="G35" s="37"/>
      <c r="H35" s="38">
        <v>307436.72942083498</v>
      </c>
      <c r="I35" s="38">
        <v>0</v>
      </c>
      <c r="J35" s="38">
        <v>0</v>
      </c>
      <c r="K35" s="38">
        <v>0</v>
      </c>
      <c r="L35" s="38">
        <v>0</v>
      </c>
      <c r="M35" s="39">
        <v>307436.72942083498</v>
      </c>
    </row>
    <row r="36" spans="1:13" ht="30" x14ac:dyDescent="0.25">
      <c r="A36" s="23"/>
      <c r="B36" s="24"/>
      <c r="C36" s="31"/>
      <c r="D36" s="3">
        <v>31560</v>
      </c>
      <c r="E36" s="19" t="s">
        <v>289</v>
      </c>
      <c r="F36" s="19" t="s">
        <v>290</v>
      </c>
      <c r="G36" s="32"/>
      <c r="H36" s="33">
        <v>254014.83359999987</v>
      </c>
      <c r="I36" s="33">
        <v>100300</v>
      </c>
      <c r="J36" s="33">
        <v>133000</v>
      </c>
      <c r="K36" s="33">
        <v>103000</v>
      </c>
      <c r="L36" s="33">
        <v>0</v>
      </c>
      <c r="M36" s="34">
        <v>590314.8335999999</v>
      </c>
    </row>
    <row r="37" spans="1:13" ht="30" x14ac:dyDescent="0.25">
      <c r="A37" s="23"/>
      <c r="B37" s="24"/>
      <c r="C37" s="31"/>
      <c r="D37" s="35">
        <v>31563</v>
      </c>
      <c r="E37" s="36" t="s">
        <v>291</v>
      </c>
      <c r="F37" s="36" t="s">
        <v>292</v>
      </c>
      <c r="G37" s="37"/>
      <c r="H37" s="38">
        <v>775141.28374969517</v>
      </c>
      <c r="I37" s="38">
        <v>99000</v>
      </c>
      <c r="J37" s="38">
        <v>0</v>
      </c>
      <c r="K37" s="38">
        <v>25000</v>
      </c>
      <c r="L37" s="38">
        <v>0</v>
      </c>
      <c r="M37" s="39">
        <v>899141.28374969517</v>
      </c>
    </row>
    <row r="38" spans="1:13" ht="30" x14ac:dyDescent="0.25">
      <c r="A38" s="23"/>
      <c r="B38" s="24"/>
      <c r="C38" s="31"/>
      <c r="D38" s="3">
        <v>31564</v>
      </c>
      <c r="E38" s="19" t="s">
        <v>293</v>
      </c>
      <c r="F38" s="19" t="s">
        <v>294</v>
      </c>
      <c r="G38" s="32"/>
      <c r="H38" s="33">
        <v>101430</v>
      </c>
      <c r="I38" s="33">
        <v>0</v>
      </c>
      <c r="J38" s="33">
        <v>0</v>
      </c>
      <c r="K38" s="33">
        <v>0</v>
      </c>
      <c r="L38" s="33">
        <v>0</v>
      </c>
      <c r="M38" s="34">
        <v>101430</v>
      </c>
    </row>
    <row r="39" spans="1:13" ht="30" x14ac:dyDescent="0.25">
      <c r="A39" s="23"/>
      <c r="B39" s="24"/>
      <c r="C39" s="31"/>
      <c r="D39" s="35">
        <v>31566</v>
      </c>
      <c r="E39" s="36" t="s">
        <v>295</v>
      </c>
      <c r="F39" s="36" t="s">
        <v>296</v>
      </c>
      <c r="G39" s="37"/>
      <c r="H39" s="38">
        <v>105325.74413999998</v>
      </c>
      <c r="I39" s="38">
        <v>76800</v>
      </c>
      <c r="J39" s="38">
        <v>0</v>
      </c>
      <c r="K39" s="38">
        <v>25000</v>
      </c>
      <c r="L39" s="38">
        <v>0</v>
      </c>
      <c r="M39" s="39">
        <v>207125.74413999997</v>
      </c>
    </row>
    <row r="40" spans="1:13" ht="30" x14ac:dyDescent="0.25">
      <c r="A40" s="23"/>
      <c r="B40" s="24"/>
      <c r="C40" s="31"/>
      <c r="D40" s="3">
        <v>31567</v>
      </c>
      <c r="E40" s="19" t="s">
        <v>297</v>
      </c>
      <c r="F40" s="19" t="s">
        <v>298</v>
      </c>
      <c r="G40" s="32"/>
      <c r="H40" s="33">
        <v>77007.684599999964</v>
      </c>
      <c r="I40" s="33">
        <v>0</v>
      </c>
      <c r="J40" s="33">
        <v>0</v>
      </c>
      <c r="K40" s="33">
        <v>0</v>
      </c>
      <c r="L40" s="33">
        <v>0</v>
      </c>
      <c r="M40" s="34">
        <v>77007.684599999964</v>
      </c>
    </row>
    <row r="41" spans="1:13" ht="30" x14ac:dyDescent="0.25">
      <c r="A41" s="23"/>
      <c r="B41" s="24"/>
      <c r="C41" s="31"/>
      <c r="D41" s="35">
        <v>31568</v>
      </c>
      <c r="E41" s="36" t="s">
        <v>299</v>
      </c>
      <c r="F41" s="36" t="s">
        <v>300</v>
      </c>
      <c r="G41" s="37"/>
      <c r="H41" s="38">
        <v>52662.87206999999</v>
      </c>
      <c r="I41" s="38">
        <v>0</v>
      </c>
      <c r="J41" s="38">
        <v>0</v>
      </c>
      <c r="K41" s="38">
        <v>0</v>
      </c>
      <c r="L41" s="38">
        <v>0</v>
      </c>
      <c r="M41" s="39">
        <v>52662.87206999999</v>
      </c>
    </row>
    <row r="42" spans="1:13" ht="30" x14ac:dyDescent="0.25">
      <c r="A42" s="23"/>
      <c r="B42" s="24"/>
      <c r="C42" s="31"/>
      <c r="D42" s="3">
        <v>31569</v>
      </c>
      <c r="E42" s="19" t="s">
        <v>301</v>
      </c>
      <c r="F42" s="19" t="s">
        <v>301</v>
      </c>
      <c r="G42" s="32"/>
      <c r="H42" s="33">
        <v>706328.57499721984</v>
      </c>
      <c r="I42" s="33">
        <v>0</v>
      </c>
      <c r="J42" s="33">
        <v>0</v>
      </c>
      <c r="K42" s="33">
        <v>0</v>
      </c>
      <c r="L42" s="33">
        <v>0</v>
      </c>
      <c r="M42" s="34">
        <v>706328.57499721984</v>
      </c>
    </row>
    <row r="43" spans="1:13" ht="30" x14ac:dyDescent="0.25">
      <c r="A43" s="23"/>
      <c r="B43" s="24"/>
      <c r="C43" s="31"/>
      <c r="D43" s="35">
        <v>31570</v>
      </c>
      <c r="E43" s="36" t="s">
        <v>302</v>
      </c>
      <c r="F43" s="36" t="s">
        <v>303</v>
      </c>
      <c r="G43" s="37"/>
      <c r="H43" s="38">
        <v>288633.77675018489</v>
      </c>
      <c r="I43" s="38">
        <v>47600</v>
      </c>
      <c r="J43" s="38">
        <v>0</v>
      </c>
      <c r="K43" s="38">
        <v>5000</v>
      </c>
      <c r="L43" s="38">
        <v>0</v>
      </c>
      <c r="M43" s="39">
        <v>341233.77675018489</v>
      </c>
    </row>
    <row r="44" spans="1:13" ht="30" x14ac:dyDescent="0.25">
      <c r="A44" s="23"/>
      <c r="B44" s="24"/>
      <c r="C44" s="31"/>
      <c r="D44" s="3">
        <v>31572</v>
      </c>
      <c r="E44" s="19" t="s">
        <v>304</v>
      </c>
      <c r="F44" s="19" t="s">
        <v>305</v>
      </c>
      <c r="G44" s="32"/>
      <c r="H44" s="33">
        <v>248781.72751425393</v>
      </c>
      <c r="I44" s="33">
        <v>84200</v>
      </c>
      <c r="J44" s="33">
        <v>0</v>
      </c>
      <c r="K44" s="33">
        <v>0</v>
      </c>
      <c r="L44" s="33">
        <v>0</v>
      </c>
      <c r="M44" s="34">
        <v>332981.72751425393</v>
      </c>
    </row>
    <row r="45" spans="1:13" ht="30" x14ac:dyDescent="0.25">
      <c r="A45" s="23"/>
      <c r="B45" s="24"/>
      <c r="C45" s="31"/>
      <c r="D45" s="35">
        <v>31576</v>
      </c>
      <c r="E45" s="36" t="s">
        <v>306</v>
      </c>
      <c r="F45" s="36" t="s">
        <v>307</v>
      </c>
      <c r="G45" s="37"/>
      <c r="H45" s="38">
        <v>255636.7290255999</v>
      </c>
      <c r="I45" s="38">
        <v>61000</v>
      </c>
      <c r="J45" s="38">
        <v>55000</v>
      </c>
      <c r="K45" s="38">
        <v>10000</v>
      </c>
      <c r="L45" s="38">
        <v>0</v>
      </c>
      <c r="M45" s="39">
        <v>381636.7290255999</v>
      </c>
    </row>
    <row r="46" spans="1:13" ht="30" x14ac:dyDescent="0.25">
      <c r="A46" s="23"/>
      <c r="B46" s="24"/>
      <c r="C46" s="31"/>
      <c r="D46" s="3">
        <v>31577</v>
      </c>
      <c r="E46" s="19" t="s">
        <v>308</v>
      </c>
      <c r="F46" s="19" t="s">
        <v>309</v>
      </c>
      <c r="G46" s="32"/>
      <c r="H46" s="33">
        <v>314464.04698320304</v>
      </c>
      <c r="I46" s="33">
        <v>54600</v>
      </c>
      <c r="J46" s="33">
        <v>0</v>
      </c>
      <c r="K46" s="33">
        <v>140000</v>
      </c>
      <c r="L46" s="33">
        <v>0</v>
      </c>
      <c r="M46" s="34">
        <v>509064.04698320304</v>
      </c>
    </row>
    <row r="47" spans="1:13" x14ac:dyDescent="0.25">
      <c r="A47" s="23"/>
      <c r="B47" s="24"/>
      <c r="C47" s="25" t="s">
        <v>27</v>
      </c>
      <c r="D47" s="26"/>
      <c r="E47" s="27"/>
      <c r="F47" s="27"/>
      <c r="G47" s="28">
        <v>31.916666666666664</v>
      </c>
      <c r="H47" s="29">
        <v>5844329.7670758925</v>
      </c>
      <c r="I47" s="29">
        <v>1065300</v>
      </c>
      <c r="J47" s="29">
        <v>630000</v>
      </c>
      <c r="K47" s="29">
        <v>485000</v>
      </c>
      <c r="L47" s="29">
        <v>0</v>
      </c>
      <c r="M47" s="30">
        <v>8024629.7670758916</v>
      </c>
    </row>
    <row r="48" spans="1:13" ht="15.75" thickBot="1" x14ac:dyDescent="0.3">
      <c r="A48" s="23"/>
      <c r="B48" s="42" t="s">
        <v>28</v>
      </c>
      <c r="C48" s="43"/>
      <c r="D48" s="44"/>
      <c r="E48" s="45"/>
      <c r="F48" s="45"/>
      <c r="G48" s="46">
        <v>36.416666666666664</v>
      </c>
      <c r="H48" s="47">
        <v>6687454.1010238677</v>
      </c>
      <c r="I48" s="47">
        <v>1104600</v>
      </c>
      <c r="J48" s="47">
        <v>884000</v>
      </c>
      <c r="K48" s="47">
        <v>498710</v>
      </c>
      <c r="L48" s="47">
        <v>0</v>
      </c>
      <c r="M48" s="48">
        <v>9174764.1010238659</v>
      </c>
    </row>
    <row r="49" spans="1:13" ht="30" x14ac:dyDescent="0.25">
      <c r="A49" s="23"/>
      <c r="B49" s="17" t="s">
        <v>29</v>
      </c>
      <c r="C49" s="49" t="s">
        <v>30</v>
      </c>
      <c r="D49" s="3">
        <v>10957</v>
      </c>
      <c r="E49" s="19" t="s">
        <v>310</v>
      </c>
      <c r="F49" s="19" t="s">
        <v>311</v>
      </c>
      <c r="G49" s="20"/>
      <c r="H49" s="21">
        <v>56495.983806000004</v>
      </c>
      <c r="I49" s="21">
        <v>0</v>
      </c>
      <c r="J49" s="21">
        <v>0</v>
      </c>
      <c r="K49" s="21">
        <v>0</v>
      </c>
      <c r="L49" s="21">
        <v>0</v>
      </c>
      <c r="M49" s="22">
        <v>56495.983806000004</v>
      </c>
    </row>
    <row r="50" spans="1:13" ht="135" x14ac:dyDescent="0.25">
      <c r="A50" s="23"/>
      <c r="B50" s="24"/>
      <c r="C50" s="31"/>
      <c r="D50" s="35">
        <v>10966</v>
      </c>
      <c r="E50" s="36" t="s">
        <v>312</v>
      </c>
      <c r="F50" s="36" t="s">
        <v>313</v>
      </c>
      <c r="G50" s="50"/>
      <c r="H50" s="38">
        <v>28247.991903000002</v>
      </c>
      <c r="I50" s="38">
        <v>0</v>
      </c>
      <c r="J50" s="38">
        <v>0</v>
      </c>
      <c r="K50" s="38">
        <v>0</v>
      </c>
      <c r="L50" s="38">
        <v>0</v>
      </c>
      <c r="M50" s="39">
        <v>28247.991903000002</v>
      </c>
    </row>
    <row r="51" spans="1:13" ht="60" x14ac:dyDescent="0.25">
      <c r="A51" s="23"/>
      <c r="B51" s="24"/>
      <c r="C51" s="31"/>
      <c r="D51" s="3">
        <v>11111</v>
      </c>
      <c r="E51" s="19" t="s">
        <v>314</v>
      </c>
      <c r="F51" s="19" t="s">
        <v>315</v>
      </c>
      <c r="G51" s="32"/>
      <c r="H51" s="33">
        <v>10925.603788840524</v>
      </c>
      <c r="I51" s="33">
        <v>0</v>
      </c>
      <c r="J51" s="33">
        <v>0</v>
      </c>
      <c r="K51" s="33">
        <v>0</v>
      </c>
      <c r="L51" s="33">
        <v>0</v>
      </c>
      <c r="M51" s="34">
        <v>10925.603788840524</v>
      </c>
    </row>
    <row r="52" spans="1:13" ht="105" x14ac:dyDescent="0.25">
      <c r="A52" s="23"/>
      <c r="B52" s="24"/>
      <c r="C52" s="31"/>
      <c r="D52" s="35">
        <v>19955</v>
      </c>
      <c r="E52" s="36" t="s">
        <v>316</v>
      </c>
      <c r="F52" s="36" t="s">
        <v>317</v>
      </c>
      <c r="G52" s="50"/>
      <c r="H52" s="38">
        <v>51743.08830368684</v>
      </c>
      <c r="I52" s="38">
        <v>0</v>
      </c>
      <c r="J52" s="38">
        <v>0</v>
      </c>
      <c r="K52" s="38">
        <v>0</v>
      </c>
      <c r="L52" s="38">
        <v>0</v>
      </c>
      <c r="M52" s="39">
        <v>51743.08830368684</v>
      </c>
    </row>
    <row r="53" spans="1:13" ht="90" x14ac:dyDescent="0.25">
      <c r="A53" s="23"/>
      <c r="B53" s="24"/>
      <c r="C53" s="31"/>
      <c r="D53" s="3">
        <v>19957</v>
      </c>
      <c r="E53" s="19" t="s">
        <v>318</v>
      </c>
      <c r="F53" s="19" t="s">
        <v>319</v>
      </c>
      <c r="G53" s="32"/>
      <c r="H53" s="33">
        <v>0</v>
      </c>
      <c r="I53" s="33">
        <v>0</v>
      </c>
      <c r="J53" s="33">
        <v>229999.99999999991</v>
      </c>
      <c r="K53" s="33">
        <v>0</v>
      </c>
      <c r="L53" s="33">
        <v>0</v>
      </c>
      <c r="M53" s="34">
        <v>229999.99999999991</v>
      </c>
    </row>
    <row r="54" spans="1:13" ht="210" x14ac:dyDescent="0.25">
      <c r="A54" s="23"/>
      <c r="B54" s="24"/>
      <c r="C54" s="31"/>
      <c r="D54" s="35">
        <v>19960</v>
      </c>
      <c r="E54" s="36" t="s">
        <v>320</v>
      </c>
      <c r="F54" s="36" t="s">
        <v>321</v>
      </c>
      <c r="G54" s="50"/>
      <c r="H54" s="38">
        <v>99834.215712686826</v>
      </c>
      <c r="I54" s="38">
        <v>0</v>
      </c>
      <c r="J54" s="38">
        <v>0</v>
      </c>
      <c r="K54" s="38">
        <v>0</v>
      </c>
      <c r="L54" s="38">
        <v>0</v>
      </c>
      <c r="M54" s="39">
        <v>99834.215712686826</v>
      </c>
    </row>
    <row r="55" spans="1:13" ht="285" x14ac:dyDescent="0.25">
      <c r="A55" s="23"/>
      <c r="B55" s="24"/>
      <c r="C55" s="31"/>
      <c r="D55" s="3">
        <v>19961</v>
      </c>
      <c r="E55" s="19" t="s">
        <v>322</v>
      </c>
      <c r="F55" s="19" t="s">
        <v>323</v>
      </c>
      <c r="G55" s="32"/>
      <c r="H55" s="33">
        <v>34778.541769931537</v>
      </c>
      <c r="I55" s="33">
        <v>0</v>
      </c>
      <c r="J55" s="33">
        <v>0</v>
      </c>
      <c r="K55" s="33">
        <v>0</v>
      </c>
      <c r="L55" s="33">
        <v>0</v>
      </c>
      <c r="M55" s="34">
        <v>34778.541769931537</v>
      </c>
    </row>
    <row r="56" spans="1:13" ht="180" x14ac:dyDescent="0.25">
      <c r="A56" s="23"/>
      <c r="B56" s="24"/>
      <c r="C56" s="31"/>
      <c r="D56" s="35">
        <v>20184</v>
      </c>
      <c r="E56" s="36" t="s">
        <v>324</v>
      </c>
      <c r="F56" s="36" t="s">
        <v>325</v>
      </c>
      <c r="G56" s="50"/>
      <c r="H56" s="38">
        <v>34778.541769931537</v>
      </c>
      <c r="I56" s="38">
        <v>0</v>
      </c>
      <c r="J56" s="38">
        <v>0</v>
      </c>
      <c r="K56" s="38">
        <v>0</v>
      </c>
      <c r="L56" s="38">
        <v>0</v>
      </c>
      <c r="M56" s="39">
        <v>34778.541769931537</v>
      </c>
    </row>
    <row r="57" spans="1:13" ht="90" x14ac:dyDescent="0.25">
      <c r="A57" s="23"/>
      <c r="B57" s="24"/>
      <c r="C57" s="31"/>
      <c r="D57" s="3">
        <v>25916</v>
      </c>
      <c r="E57" s="19" t="s">
        <v>326</v>
      </c>
      <c r="F57" s="19" t="s">
        <v>327</v>
      </c>
      <c r="G57" s="32"/>
      <c r="H57" s="33">
        <v>88556.735411999995</v>
      </c>
      <c r="I57" s="33">
        <v>0</v>
      </c>
      <c r="J57" s="33">
        <v>0</v>
      </c>
      <c r="K57" s="33">
        <v>0</v>
      </c>
      <c r="L57" s="33">
        <v>0</v>
      </c>
      <c r="M57" s="34">
        <v>88556.735411999995</v>
      </c>
    </row>
    <row r="58" spans="1:13" ht="105" x14ac:dyDescent="0.25">
      <c r="A58" s="23"/>
      <c r="B58" s="24"/>
      <c r="C58" s="31"/>
      <c r="D58" s="35">
        <v>27652</v>
      </c>
      <c r="E58" s="36" t="s">
        <v>328</v>
      </c>
      <c r="F58" s="36" t="s">
        <v>329</v>
      </c>
      <c r="G58" s="50"/>
      <c r="H58" s="38">
        <v>140693.27286868048</v>
      </c>
      <c r="I58" s="38">
        <v>0</v>
      </c>
      <c r="J58" s="38">
        <v>0</v>
      </c>
      <c r="K58" s="38">
        <v>0</v>
      </c>
      <c r="L58" s="38">
        <v>0</v>
      </c>
      <c r="M58" s="39">
        <v>140693.27286868048</v>
      </c>
    </row>
    <row r="59" spans="1:13" ht="105" x14ac:dyDescent="0.25">
      <c r="A59" s="23"/>
      <c r="B59" s="24"/>
      <c r="C59" s="31"/>
      <c r="D59" s="3">
        <v>28550</v>
      </c>
      <c r="E59" s="19" t="s">
        <v>330</v>
      </c>
      <c r="F59" s="19" t="s">
        <v>331</v>
      </c>
      <c r="G59" s="32"/>
      <c r="H59" s="33">
        <v>32060.751605999991</v>
      </c>
      <c r="I59" s="33">
        <v>0</v>
      </c>
      <c r="J59" s="33">
        <v>0</v>
      </c>
      <c r="K59" s="33">
        <v>0</v>
      </c>
      <c r="L59" s="33">
        <v>0</v>
      </c>
      <c r="M59" s="34">
        <v>32060.751605999991</v>
      </c>
    </row>
    <row r="60" spans="1:13" ht="30" x14ac:dyDescent="0.25">
      <c r="A60" s="23"/>
      <c r="B60" s="24"/>
      <c r="C60" s="31"/>
      <c r="D60" s="35">
        <v>31412</v>
      </c>
      <c r="E60" s="36" t="s">
        <v>332</v>
      </c>
      <c r="F60" s="36" t="s">
        <v>333</v>
      </c>
      <c r="G60" s="50"/>
      <c r="H60" s="38">
        <v>52030.903691396226</v>
      </c>
      <c r="I60" s="38">
        <v>0</v>
      </c>
      <c r="J60" s="38">
        <v>0</v>
      </c>
      <c r="K60" s="38">
        <v>0</v>
      </c>
      <c r="L60" s="38">
        <v>0</v>
      </c>
      <c r="M60" s="39">
        <v>52030.903691396226</v>
      </c>
    </row>
    <row r="61" spans="1:13" ht="30" x14ac:dyDescent="0.25">
      <c r="A61" s="23"/>
      <c r="B61" s="24"/>
      <c r="C61" s="31"/>
      <c r="D61" s="3">
        <v>31413</v>
      </c>
      <c r="E61" s="19" t="s">
        <v>334</v>
      </c>
      <c r="F61" s="19" t="s">
        <v>335</v>
      </c>
      <c r="G61" s="32"/>
      <c r="H61" s="33">
        <v>27228.700749975473</v>
      </c>
      <c r="I61" s="33">
        <v>0</v>
      </c>
      <c r="J61" s="33">
        <v>0</v>
      </c>
      <c r="K61" s="33">
        <v>0</v>
      </c>
      <c r="L61" s="33">
        <v>0</v>
      </c>
      <c r="M61" s="34">
        <v>27228.700749975473</v>
      </c>
    </row>
    <row r="62" spans="1:13" ht="45" x14ac:dyDescent="0.25">
      <c r="A62" s="23"/>
      <c r="B62" s="24"/>
      <c r="C62" s="31"/>
      <c r="D62" s="35">
        <v>31415</v>
      </c>
      <c r="E62" s="36" t="s">
        <v>336</v>
      </c>
      <c r="F62" s="36" t="s">
        <v>337</v>
      </c>
      <c r="G62" s="50"/>
      <c r="H62" s="38">
        <v>27228.700749975473</v>
      </c>
      <c r="I62" s="38">
        <v>0</v>
      </c>
      <c r="J62" s="38">
        <v>0</v>
      </c>
      <c r="K62" s="38">
        <v>0</v>
      </c>
      <c r="L62" s="38">
        <v>0</v>
      </c>
      <c r="M62" s="39">
        <v>27228.700749975473</v>
      </c>
    </row>
    <row r="63" spans="1:13" ht="60" x14ac:dyDescent="0.25">
      <c r="A63" s="23"/>
      <c r="B63" s="24"/>
      <c r="C63" s="31"/>
      <c r="D63" s="3">
        <v>31417</v>
      </c>
      <c r="E63" s="19" t="s">
        <v>338</v>
      </c>
      <c r="F63" s="19" t="s">
        <v>339</v>
      </c>
      <c r="G63" s="32"/>
      <c r="H63" s="33">
        <v>75662.546780396238</v>
      </c>
      <c r="I63" s="33">
        <v>0</v>
      </c>
      <c r="J63" s="33">
        <v>0</v>
      </c>
      <c r="K63" s="33">
        <v>0</v>
      </c>
      <c r="L63" s="33">
        <v>0</v>
      </c>
      <c r="M63" s="34">
        <v>75662.546780396238</v>
      </c>
    </row>
    <row r="64" spans="1:13" ht="45" x14ac:dyDescent="0.25">
      <c r="A64" s="23"/>
      <c r="B64" s="24"/>
      <c r="C64" s="31"/>
      <c r="D64" s="35">
        <v>31419</v>
      </c>
      <c r="E64" s="36" t="s">
        <v>340</v>
      </c>
      <c r="F64" s="36" t="s">
        <v>341</v>
      </c>
      <c r="G64" s="50"/>
      <c r="H64" s="38">
        <v>23631.643089000016</v>
      </c>
      <c r="I64" s="38">
        <v>0</v>
      </c>
      <c r="J64" s="38">
        <v>0</v>
      </c>
      <c r="K64" s="38">
        <v>0</v>
      </c>
      <c r="L64" s="38">
        <v>0</v>
      </c>
      <c r="M64" s="39">
        <v>23631.643089000016</v>
      </c>
    </row>
    <row r="65" spans="1:13" ht="30" x14ac:dyDescent="0.25">
      <c r="A65" s="23"/>
      <c r="B65" s="24"/>
      <c r="C65" s="31"/>
      <c r="D65" s="3">
        <v>31420</v>
      </c>
      <c r="E65" s="19" t="s">
        <v>342</v>
      </c>
      <c r="F65" s="19" t="s">
        <v>343</v>
      </c>
      <c r="G65" s="32"/>
      <c r="H65" s="33">
        <v>302878.77478504053</v>
      </c>
      <c r="I65" s="33">
        <v>0</v>
      </c>
      <c r="J65" s="33">
        <v>0</v>
      </c>
      <c r="K65" s="33">
        <v>0</v>
      </c>
      <c r="L65" s="33">
        <v>0</v>
      </c>
      <c r="M65" s="34">
        <v>302878.77478504053</v>
      </c>
    </row>
    <row r="66" spans="1:13" ht="120" x14ac:dyDescent="0.25">
      <c r="A66" s="23"/>
      <c r="B66" s="24"/>
      <c r="C66" s="31"/>
      <c r="D66" s="35">
        <v>31423</v>
      </c>
      <c r="E66" s="36" t="s">
        <v>344</v>
      </c>
      <c r="F66" s="36" t="s">
        <v>345</v>
      </c>
      <c r="G66" s="50"/>
      <c r="H66" s="38">
        <v>56495.983806000004</v>
      </c>
      <c r="I66" s="38">
        <v>0</v>
      </c>
      <c r="J66" s="38">
        <v>0</v>
      </c>
      <c r="K66" s="38">
        <v>0</v>
      </c>
      <c r="L66" s="38">
        <v>0</v>
      </c>
      <c r="M66" s="39">
        <v>56495.983806000004</v>
      </c>
    </row>
    <row r="67" spans="1:13" ht="30" x14ac:dyDescent="0.25">
      <c r="A67" s="23"/>
      <c r="B67" s="24"/>
      <c r="C67" s="31"/>
      <c r="D67" s="3">
        <v>31429</v>
      </c>
      <c r="E67" s="19" t="s">
        <v>346</v>
      </c>
      <c r="F67" s="19" t="s">
        <v>347</v>
      </c>
      <c r="G67" s="32"/>
      <c r="H67" s="33">
        <v>689995.25990565214</v>
      </c>
      <c r="I67" s="33">
        <v>15700</v>
      </c>
      <c r="J67" s="33">
        <v>51084</v>
      </c>
      <c r="K67" s="33">
        <v>0</v>
      </c>
      <c r="L67" s="33">
        <v>0</v>
      </c>
      <c r="M67" s="34">
        <v>756779.25990565214</v>
      </c>
    </row>
    <row r="68" spans="1:13" ht="30" x14ac:dyDescent="0.25">
      <c r="A68" s="23"/>
      <c r="B68" s="24"/>
      <c r="C68" s="31"/>
      <c r="D68" s="35">
        <v>31438</v>
      </c>
      <c r="E68" s="36" t="s">
        <v>348</v>
      </c>
      <c r="F68" s="36" t="s">
        <v>349</v>
      </c>
      <c r="G68" s="50"/>
      <c r="H68" s="38">
        <v>0</v>
      </c>
      <c r="I68" s="38">
        <v>0</v>
      </c>
      <c r="J68" s="38">
        <v>69120</v>
      </c>
      <c r="K68" s="38">
        <v>0</v>
      </c>
      <c r="L68" s="38">
        <v>0</v>
      </c>
      <c r="M68" s="39">
        <v>69120</v>
      </c>
    </row>
    <row r="69" spans="1:13" ht="30" x14ac:dyDescent="0.25">
      <c r="A69" s="23"/>
      <c r="B69" s="24"/>
      <c r="C69" s="31"/>
      <c r="D69" s="35">
        <v>31463</v>
      </c>
      <c r="E69" s="36" t="s">
        <v>350</v>
      </c>
      <c r="F69" s="36" t="s">
        <v>351</v>
      </c>
      <c r="G69" s="50"/>
      <c r="H69" s="38">
        <v>302237.21989122959</v>
      </c>
      <c r="I69" s="38">
        <v>8900</v>
      </c>
      <c r="J69" s="38">
        <v>111000</v>
      </c>
      <c r="K69" s="38">
        <v>0</v>
      </c>
      <c r="L69" s="38">
        <v>0</v>
      </c>
      <c r="M69" s="39">
        <v>422137.21989122959</v>
      </c>
    </row>
    <row r="70" spans="1:13" x14ac:dyDescent="0.25">
      <c r="A70" s="23"/>
      <c r="B70" s="24"/>
      <c r="C70" s="31"/>
      <c r="D70" s="3">
        <v>31465</v>
      </c>
      <c r="E70" s="19" t="s">
        <v>352</v>
      </c>
      <c r="F70" s="19" t="s">
        <v>353</v>
      </c>
      <c r="G70" s="32"/>
      <c r="H70" s="33">
        <v>98520.058475208527</v>
      </c>
      <c r="I70" s="33">
        <v>0</v>
      </c>
      <c r="J70" s="33">
        <v>0</v>
      </c>
      <c r="K70" s="33">
        <v>0</v>
      </c>
      <c r="L70" s="33">
        <v>0</v>
      </c>
      <c r="M70" s="34">
        <v>98520.058475208527</v>
      </c>
    </row>
    <row r="71" spans="1:13" ht="30" x14ac:dyDescent="0.25">
      <c r="A71" s="23"/>
      <c r="B71" s="24"/>
      <c r="C71" s="31"/>
      <c r="D71" s="35">
        <v>31467</v>
      </c>
      <c r="E71" s="36" t="s">
        <v>354</v>
      </c>
      <c r="F71" s="36" t="s">
        <v>355</v>
      </c>
      <c r="G71" s="50"/>
      <c r="H71" s="38">
        <v>476258.70645903121</v>
      </c>
      <c r="I71" s="38">
        <v>1000</v>
      </c>
      <c r="J71" s="38">
        <v>0</v>
      </c>
      <c r="K71" s="38">
        <v>0</v>
      </c>
      <c r="L71" s="38">
        <v>0</v>
      </c>
      <c r="M71" s="39">
        <v>477258.70645903121</v>
      </c>
    </row>
    <row r="72" spans="1:13" ht="45" x14ac:dyDescent="0.25">
      <c r="A72" s="23"/>
      <c r="B72" s="24"/>
      <c r="C72" s="31"/>
      <c r="D72" s="3">
        <v>31469</v>
      </c>
      <c r="E72" s="19" t="s">
        <v>356</v>
      </c>
      <c r="F72" s="19" t="s">
        <v>357</v>
      </c>
      <c r="G72" s="32"/>
      <c r="H72" s="33">
        <v>14041.828281427644</v>
      </c>
      <c r="I72" s="33">
        <v>0</v>
      </c>
      <c r="J72" s="33">
        <v>0</v>
      </c>
      <c r="K72" s="33">
        <v>0</v>
      </c>
      <c r="L72" s="33">
        <v>0</v>
      </c>
      <c r="M72" s="34">
        <v>14041.828281427644</v>
      </c>
    </row>
    <row r="73" spans="1:13" ht="45" x14ac:dyDescent="0.25">
      <c r="A73" s="23"/>
      <c r="B73" s="24"/>
      <c r="C73" s="31"/>
      <c r="D73" s="35">
        <v>31470</v>
      </c>
      <c r="E73" s="36" t="s">
        <v>358</v>
      </c>
      <c r="F73" s="36" t="s">
        <v>359</v>
      </c>
      <c r="G73" s="50"/>
      <c r="H73" s="38">
        <v>14041.828281427644</v>
      </c>
      <c r="I73" s="38">
        <v>0</v>
      </c>
      <c r="J73" s="38">
        <v>0</v>
      </c>
      <c r="K73" s="38">
        <v>0</v>
      </c>
      <c r="L73" s="38">
        <v>0</v>
      </c>
      <c r="M73" s="39">
        <v>14041.828281427644</v>
      </c>
    </row>
    <row r="74" spans="1:13" ht="45" x14ac:dyDescent="0.25">
      <c r="A74" s="23"/>
      <c r="B74" s="24"/>
      <c r="C74" s="31"/>
      <c r="D74" s="3">
        <v>31471</v>
      </c>
      <c r="E74" s="19" t="s">
        <v>360</v>
      </c>
      <c r="F74" s="19" t="s">
        <v>361</v>
      </c>
      <c r="G74" s="32"/>
      <c r="H74" s="33">
        <v>11478.414678743922</v>
      </c>
      <c r="I74" s="33">
        <v>0</v>
      </c>
      <c r="J74" s="33">
        <v>0</v>
      </c>
      <c r="K74" s="33">
        <v>0</v>
      </c>
      <c r="L74" s="33">
        <v>0</v>
      </c>
      <c r="M74" s="34">
        <v>11478.414678743922</v>
      </c>
    </row>
    <row r="75" spans="1:13" ht="30" x14ac:dyDescent="0.25">
      <c r="A75" s="23"/>
      <c r="B75" s="24"/>
      <c r="C75" s="31"/>
      <c r="D75" s="35">
        <v>31474</v>
      </c>
      <c r="E75" s="36" t="s">
        <v>362</v>
      </c>
      <c r="F75" s="36" t="s">
        <v>363</v>
      </c>
      <c r="G75" s="50"/>
      <c r="H75" s="38">
        <v>5739.2073393719611</v>
      </c>
      <c r="I75" s="38">
        <v>0</v>
      </c>
      <c r="J75" s="38">
        <v>0</v>
      </c>
      <c r="K75" s="38">
        <v>0</v>
      </c>
      <c r="L75" s="38">
        <v>0</v>
      </c>
      <c r="M75" s="39">
        <v>5739.2073393719611</v>
      </c>
    </row>
    <row r="76" spans="1:13" ht="45" x14ac:dyDescent="0.25">
      <c r="A76" s="23"/>
      <c r="B76" s="24"/>
      <c r="C76" s="31"/>
      <c r="D76" s="3">
        <v>31481</v>
      </c>
      <c r="E76" s="19" t="s">
        <v>364</v>
      </c>
      <c r="F76" s="19" t="s">
        <v>365</v>
      </c>
      <c r="G76" s="32"/>
      <c r="H76" s="33">
        <v>246991.29222781814</v>
      </c>
      <c r="I76" s="33">
        <v>0</v>
      </c>
      <c r="J76" s="33">
        <v>5000</v>
      </c>
      <c r="K76" s="33">
        <v>0</v>
      </c>
      <c r="L76" s="33">
        <v>0</v>
      </c>
      <c r="M76" s="34">
        <v>251991.29222781814</v>
      </c>
    </row>
    <row r="77" spans="1:13" ht="45" x14ac:dyDescent="0.25">
      <c r="A77" s="23"/>
      <c r="B77" s="24"/>
      <c r="C77" s="31"/>
      <c r="D77" s="35">
        <v>31482</v>
      </c>
      <c r="E77" s="36" t="s">
        <v>366</v>
      </c>
      <c r="F77" s="36" t="s">
        <v>367</v>
      </c>
      <c r="G77" s="50"/>
      <c r="H77" s="38">
        <v>55165.484261396705</v>
      </c>
      <c r="I77" s="38">
        <v>0</v>
      </c>
      <c r="J77" s="38">
        <v>0</v>
      </c>
      <c r="K77" s="38">
        <v>0</v>
      </c>
      <c r="L77" s="38">
        <v>0</v>
      </c>
      <c r="M77" s="39">
        <v>55165.484261396705</v>
      </c>
    </row>
    <row r="78" spans="1:13" ht="60" x14ac:dyDescent="0.25">
      <c r="A78" s="23"/>
      <c r="B78" s="24"/>
      <c r="C78" s="31"/>
      <c r="D78" s="3">
        <v>31484</v>
      </c>
      <c r="E78" s="19" t="s">
        <v>368</v>
      </c>
      <c r="F78" s="19" t="s">
        <v>369</v>
      </c>
      <c r="G78" s="32"/>
      <c r="H78" s="33">
        <v>1057894.5272463108</v>
      </c>
      <c r="I78" s="33">
        <v>0</v>
      </c>
      <c r="J78" s="33">
        <v>0</v>
      </c>
      <c r="K78" s="33">
        <v>0</v>
      </c>
      <c r="L78" s="33">
        <v>0</v>
      </c>
      <c r="M78" s="34">
        <v>1057894.5272463108</v>
      </c>
    </row>
    <row r="79" spans="1:13" ht="60" x14ac:dyDescent="0.25">
      <c r="A79" s="23"/>
      <c r="B79" s="24"/>
      <c r="C79" s="31"/>
      <c r="D79" s="35">
        <v>31485</v>
      </c>
      <c r="E79" s="36" t="s">
        <v>370</v>
      </c>
      <c r="F79" s="36" t="s">
        <v>371</v>
      </c>
      <c r="G79" s="50"/>
      <c r="H79" s="38">
        <v>0</v>
      </c>
      <c r="I79" s="38">
        <v>113800</v>
      </c>
      <c r="J79" s="38">
        <v>455072</v>
      </c>
      <c r="K79" s="38">
        <v>83131.66</v>
      </c>
      <c r="L79" s="38">
        <v>0</v>
      </c>
      <c r="M79" s="39">
        <v>652003.66</v>
      </c>
    </row>
    <row r="80" spans="1:13" ht="75" x14ac:dyDescent="0.25">
      <c r="A80" s="23"/>
      <c r="B80" s="24"/>
      <c r="C80" s="31"/>
      <c r="D80" s="3">
        <v>31487</v>
      </c>
      <c r="E80" s="19" t="s">
        <v>372</v>
      </c>
      <c r="F80" s="19" t="s">
        <v>373</v>
      </c>
      <c r="G80" s="32"/>
      <c r="H80" s="33">
        <v>223566.11064111494</v>
      </c>
      <c r="I80" s="33">
        <v>128699</v>
      </c>
      <c r="J80" s="33">
        <v>0</v>
      </c>
      <c r="K80" s="33">
        <v>0</v>
      </c>
      <c r="L80" s="33">
        <v>0</v>
      </c>
      <c r="M80" s="34">
        <v>352265.11064111494</v>
      </c>
    </row>
    <row r="81" spans="1:14" ht="45" x14ac:dyDescent="0.25">
      <c r="A81" s="23"/>
      <c r="B81" s="24"/>
      <c r="C81" s="31"/>
      <c r="D81" s="35">
        <v>31488</v>
      </c>
      <c r="E81" s="36" t="s">
        <v>374</v>
      </c>
      <c r="F81" s="36" t="s">
        <v>375</v>
      </c>
      <c r="G81" s="50"/>
      <c r="H81" s="38">
        <v>130222.46531408626</v>
      </c>
      <c r="I81" s="38">
        <v>0</v>
      </c>
      <c r="J81" s="38">
        <v>0</v>
      </c>
      <c r="K81" s="38">
        <v>0</v>
      </c>
      <c r="L81" s="38">
        <v>0</v>
      </c>
      <c r="M81" s="39">
        <v>130222.46531408626</v>
      </c>
    </row>
    <row r="82" spans="1:14" ht="60" x14ac:dyDescent="0.25">
      <c r="A82" s="23"/>
      <c r="B82" s="24"/>
      <c r="C82" s="31"/>
      <c r="D82" s="3">
        <v>31489</v>
      </c>
      <c r="E82" s="19" t="s">
        <v>376</v>
      </c>
      <c r="F82" s="19" t="s">
        <v>377</v>
      </c>
      <c r="G82" s="32"/>
      <c r="H82" s="33">
        <v>17501.06290552875</v>
      </c>
      <c r="I82" s="33">
        <v>0</v>
      </c>
      <c r="J82" s="33">
        <v>0</v>
      </c>
      <c r="K82" s="33">
        <v>0</v>
      </c>
      <c r="L82" s="33">
        <v>0</v>
      </c>
      <c r="M82" s="34">
        <v>17501.06290552875</v>
      </c>
    </row>
    <row r="83" spans="1:14" ht="60" x14ac:dyDescent="0.25">
      <c r="A83" s="23"/>
      <c r="B83" s="24"/>
      <c r="C83" s="31"/>
      <c r="D83" s="35">
        <v>31490</v>
      </c>
      <c r="E83" s="36" t="s">
        <v>378</v>
      </c>
      <c r="F83" s="36" t="s">
        <v>379</v>
      </c>
      <c r="G83" s="50"/>
      <c r="H83" s="38">
        <v>184244.0477572587</v>
      </c>
      <c r="I83" s="38">
        <v>33700</v>
      </c>
      <c r="J83" s="38">
        <v>0</v>
      </c>
      <c r="K83" s="38">
        <v>0</v>
      </c>
      <c r="L83" s="38">
        <v>0</v>
      </c>
      <c r="M83" s="39">
        <v>217944.0477572587</v>
      </c>
    </row>
    <row r="84" spans="1:14" ht="60" x14ac:dyDescent="0.25">
      <c r="A84" s="23"/>
      <c r="B84" s="24"/>
      <c r="C84" s="31"/>
      <c r="D84" s="3">
        <v>31491</v>
      </c>
      <c r="E84" s="19" t="s">
        <v>380</v>
      </c>
      <c r="F84" s="19" t="s">
        <v>381</v>
      </c>
      <c r="G84" s="32"/>
      <c r="H84" s="33">
        <v>52962.475383258752</v>
      </c>
      <c r="I84" s="33">
        <v>0</v>
      </c>
      <c r="J84" s="33">
        <v>12000</v>
      </c>
      <c r="K84" s="33">
        <v>0</v>
      </c>
      <c r="L84" s="33">
        <v>0</v>
      </c>
      <c r="M84" s="34">
        <v>64962.475383258752</v>
      </c>
    </row>
    <row r="85" spans="1:14" ht="60" x14ac:dyDescent="0.25">
      <c r="A85" s="23"/>
      <c r="B85" s="24"/>
      <c r="C85" s="31"/>
      <c r="D85" s="35">
        <v>31492</v>
      </c>
      <c r="E85" s="36" t="s">
        <v>382</v>
      </c>
      <c r="F85" s="36" t="s">
        <v>383</v>
      </c>
      <c r="G85" s="50"/>
      <c r="H85" s="38">
        <v>55438.9899525</v>
      </c>
      <c r="I85" s="38">
        <v>0</v>
      </c>
      <c r="J85" s="38">
        <v>0</v>
      </c>
      <c r="K85" s="38">
        <v>0</v>
      </c>
      <c r="L85" s="38">
        <v>0</v>
      </c>
      <c r="M85" s="39">
        <v>55438.9899525</v>
      </c>
    </row>
    <row r="86" spans="1:14" ht="30" x14ac:dyDescent="0.25">
      <c r="A86" s="23"/>
      <c r="B86" s="24"/>
      <c r="C86" s="31"/>
      <c r="D86" s="3">
        <v>31498</v>
      </c>
      <c r="E86" s="19" t="s">
        <v>384</v>
      </c>
      <c r="F86" s="19" t="s">
        <v>385</v>
      </c>
      <c r="G86" s="32"/>
      <c r="H86" s="33">
        <v>236909.04815999986</v>
      </c>
      <c r="I86" s="33">
        <v>0</v>
      </c>
      <c r="J86" s="33">
        <v>62500</v>
      </c>
      <c r="K86" s="33">
        <v>0</v>
      </c>
      <c r="L86" s="33">
        <v>0</v>
      </c>
      <c r="M86" s="34">
        <v>299409.04815999989</v>
      </c>
    </row>
    <row r="87" spans="1:14" ht="30" x14ac:dyDescent="0.25">
      <c r="A87" s="23"/>
      <c r="B87" s="24"/>
      <c r="C87" s="31"/>
      <c r="D87" s="35">
        <v>31519</v>
      </c>
      <c r="E87" s="36" t="s">
        <v>386</v>
      </c>
      <c r="F87" s="36" t="s">
        <v>387</v>
      </c>
      <c r="G87" s="50"/>
      <c r="H87" s="38">
        <v>95420.333771999969</v>
      </c>
      <c r="I87" s="38">
        <v>0</v>
      </c>
      <c r="J87" s="38">
        <v>0</v>
      </c>
      <c r="K87" s="38">
        <v>0</v>
      </c>
      <c r="L87" s="38">
        <v>0</v>
      </c>
      <c r="M87" s="39">
        <v>95420.333771999969</v>
      </c>
    </row>
    <row r="88" spans="1:14" ht="30" x14ac:dyDescent="0.25">
      <c r="A88" s="23"/>
      <c r="B88" s="24"/>
      <c r="C88" s="31"/>
      <c r="D88" s="3">
        <v>31522</v>
      </c>
      <c r="E88" s="19" t="s">
        <v>388</v>
      </c>
      <c r="F88" s="19" t="s">
        <v>389</v>
      </c>
      <c r="G88" s="32"/>
      <c r="H88" s="33">
        <v>23631.643089000016</v>
      </c>
      <c r="I88" s="33">
        <v>31000</v>
      </c>
      <c r="J88" s="33">
        <v>50000</v>
      </c>
      <c r="K88" s="33">
        <v>0</v>
      </c>
      <c r="L88" s="33">
        <v>0</v>
      </c>
      <c r="M88" s="34">
        <v>104631.64308900002</v>
      </c>
    </row>
    <row r="89" spans="1:14" ht="30" x14ac:dyDescent="0.25">
      <c r="A89" s="23"/>
      <c r="B89" s="24"/>
      <c r="C89" s="31"/>
      <c r="D89" s="35">
        <v>31539</v>
      </c>
      <c r="E89" s="36" t="s">
        <v>390</v>
      </c>
      <c r="F89" s="36" t="s">
        <v>391</v>
      </c>
      <c r="G89" s="50"/>
      <c r="H89" s="38">
        <v>183372.02120722627</v>
      </c>
      <c r="I89" s="38">
        <v>6600</v>
      </c>
      <c r="J89" s="38">
        <v>0</v>
      </c>
      <c r="K89" s="38">
        <v>0</v>
      </c>
      <c r="L89" s="38">
        <v>0</v>
      </c>
      <c r="M89" s="39">
        <v>189972.02120722627</v>
      </c>
    </row>
    <row r="90" spans="1:14" ht="30" x14ac:dyDescent="0.25">
      <c r="A90" s="23"/>
      <c r="B90" s="24"/>
      <c r="C90" s="31"/>
      <c r="D90" s="3">
        <v>31559</v>
      </c>
      <c r="E90" s="19" t="s">
        <v>392</v>
      </c>
      <c r="F90" s="19" t="s">
        <v>393</v>
      </c>
      <c r="G90" s="32"/>
      <c r="H90" s="33">
        <v>0</v>
      </c>
      <c r="I90" s="33">
        <v>0</v>
      </c>
      <c r="J90" s="33">
        <v>200480</v>
      </c>
      <c r="K90" s="33">
        <v>0</v>
      </c>
      <c r="L90" s="33">
        <v>0</v>
      </c>
      <c r="M90" s="34">
        <v>200480</v>
      </c>
    </row>
    <row r="91" spans="1:14" x14ac:dyDescent="0.25">
      <c r="A91" s="23"/>
      <c r="B91" s="24"/>
      <c r="C91" s="25" t="s">
        <v>31</v>
      </c>
      <c r="D91" s="26"/>
      <c r="E91" s="27"/>
      <c r="F91" s="27"/>
      <c r="G91" s="28">
        <v>29.950000000000006</v>
      </c>
      <c r="H91" s="29">
        <v>5318904.0058221342</v>
      </c>
      <c r="I91" s="29">
        <v>339399</v>
      </c>
      <c r="J91" s="29">
        <v>1246256</v>
      </c>
      <c r="K91" s="29">
        <v>83131.66</v>
      </c>
      <c r="L91" s="29">
        <v>0</v>
      </c>
      <c r="M91" s="30">
        <v>6987690.6658221344</v>
      </c>
    </row>
    <row r="92" spans="1:14" x14ac:dyDescent="0.25">
      <c r="A92" s="23"/>
      <c r="B92" s="24"/>
      <c r="C92" s="31" t="s">
        <v>32</v>
      </c>
      <c r="D92" s="3">
        <v>31542</v>
      </c>
      <c r="E92" s="19" t="s">
        <v>394</v>
      </c>
      <c r="F92" s="19" t="s">
        <v>395</v>
      </c>
      <c r="G92" s="32"/>
      <c r="H92" s="33">
        <v>45444.222662310938</v>
      </c>
      <c r="I92" s="33">
        <v>991400</v>
      </c>
      <c r="J92" s="33">
        <v>0</v>
      </c>
      <c r="K92" s="33">
        <v>0</v>
      </c>
      <c r="L92" s="33">
        <v>0</v>
      </c>
      <c r="M92" s="34">
        <v>1036844.2226623109</v>
      </c>
    </row>
    <row r="93" spans="1:14" x14ac:dyDescent="0.25">
      <c r="A93" s="23"/>
      <c r="B93" s="24"/>
      <c r="C93" s="31"/>
      <c r="D93" s="35">
        <v>31543</v>
      </c>
      <c r="E93" s="36" t="s">
        <v>396</v>
      </c>
      <c r="F93" s="36" t="s">
        <v>397</v>
      </c>
      <c r="G93" s="50"/>
      <c r="H93" s="38">
        <v>56350.836101265566</v>
      </c>
      <c r="I93" s="38">
        <v>1173000</v>
      </c>
      <c r="J93" s="38">
        <v>0</v>
      </c>
      <c r="K93" s="38">
        <v>0</v>
      </c>
      <c r="L93" s="38">
        <v>0</v>
      </c>
      <c r="M93" s="39">
        <v>1229350.8361012656</v>
      </c>
    </row>
    <row r="94" spans="1:14" x14ac:dyDescent="0.25">
      <c r="A94" s="23"/>
      <c r="B94" s="24"/>
      <c r="C94" s="31"/>
      <c r="D94" s="3">
        <v>31544</v>
      </c>
      <c r="E94" s="19" t="s">
        <v>398</v>
      </c>
      <c r="F94" s="19" t="s">
        <v>399</v>
      </c>
      <c r="G94" s="32"/>
      <c r="H94" s="33">
        <v>21813.226877909256</v>
      </c>
      <c r="I94" s="33">
        <v>1077750</v>
      </c>
      <c r="J94" s="33">
        <v>0</v>
      </c>
      <c r="K94" s="33">
        <v>0</v>
      </c>
      <c r="L94" s="33">
        <v>0</v>
      </c>
      <c r="M94" s="34">
        <v>1099563.2268779092</v>
      </c>
    </row>
    <row r="95" spans="1:14" ht="30" x14ac:dyDescent="0.25">
      <c r="A95" s="23"/>
      <c r="B95" s="24"/>
      <c r="C95" s="31"/>
      <c r="D95" s="3">
        <v>32501</v>
      </c>
      <c r="E95" s="19" t="s">
        <v>400</v>
      </c>
      <c r="F95" s="19" t="s">
        <v>400</v>
      </c>
      <c r="G95" s="40"/>
      <c r="H95" s="33">
        <v>0</v>
      </c>
      <c r="I95" s="33">
        <v>654500</v>
      </c>
      <c r="J95" s="33">
        <v>0</v>
      </c>
      <c r="K95" s="33">
        <v>0</v>
      </c>
      <c r="L95" s="33">
        <v>0</v>
      </c>
      <c r="M95" s="34">
        <v>654500</v>
      </c>
    </row>
    <row r="96" spans="1:14" x14ac:dyDescent="0.25">
      <c r="A96" s="23"/>
      <c r="B96" s="24"/>
      <c r="C96" s="25" t="s">
        <v>33</v>
      </c>
      <c r="D96" s="26"/>
      <c r="E96" s="27"/>
      <c r="F96" s="27"/>
      <c r="G96" s="28">
        <v>1.1333333333333333</v>
      </c>
      <c r="H96" s="29">
        <v>123608.28564148575</v>
      </c>
      <c r="I96" s="29">
        <v>3896650</v>
      </c>
      <c r="J96" s="29">
        <v>0</v>
      </c>
      <c r="K96" s="29">
        <v>0</v>
      </c>
      <c r="L96" s="29">
        <v>0</v>
      </c>
      <c r="M96" s="30">
        <v>4020258.2856414858</v>
      </c>
      <c r="N96" s="51"/>
    </row>
    <row r="97" spans="1:13" ht="30" x14ac:dyDescent="0.25">
      <c r="A97" s="23"/>
      <c r="B97" s="24"/>
      <c r="C97" s="31" t="s">
        <v>34</v>
      </c>
      <c r="D97" s="3">
        <v>12889</v>
      </c>
      <c r="E97" s="19" t="s">
        <v>401</v>
      </c>
      <c r="F97" s="19" t="s">
        <v>402</v>
      </c>
      <c r="G97" s="40"/>
      <c r="H97" s="33">
        <v>34394.645178084989</v>
      </c>
      <c r="I97" s="33">
        <v>0</v>
      </c>
      <c r="J97" s="33">
        <v>0</v>
      </c>
      <c r="K97" s="33">
        <v>0</v>
      </c>
      <c r="L97" s="33">
        <v>0</v>
      </c>
      <c r="M97" s="34">
        <v>34394.645178084989</v>
      </c>
    </row>
    <row r="98" spans="1:13" ht="30" x14ac:dyDescent="0.25">
      <c r="A98" s="23"/>
      <c r="B98" s="24"/>
      <c r="C98" s="31"/>
      <c r="D98" s="35">
        <v>12916</v>
      </c>
      <c r="E98" s="36" t="s">
        <v>403</v>
      </c>
      <c r="F98" s="36" t="s">
        <v>404</v>
      </c>
      <c r="G98" s="41"/>
      <c r="H98" s="38">
        <v>58701.971205022288</v>
      </c>
      <c r="I98" s="38">
        <v>12000</v>
      </c>
      <c r="J98" s="38">
        <v>10000</v>
      </c>
      <c r="K98" s="38">
        <v>3000</v>
      </c>
      <c r="L98" s="38">
        <v>0</v>
      </c>
      <c r="M98" s="39">
        <v>83701.971205022288</v>
      </c>
    </row>
    <row r="99" spans="1:13" ht="60" x14ac:dyDescent="0.25">
      <c r="A99" s="23"/>
      <c r="B99" s="24"/>
      <c r="C99" s="31"/>
      <c r="D99" s="3">
        <v>26459</v>
      </c>
      <c r="E99" s="19" t="s">
        <v>405</v>
      </c>
      <c r="F99" s="19" t="s">
        <v>406</v>
      </c>
      <c r="G99" s="40"/>
      <c r="H99" s="33">
        <v>29350.985602511144</v>
      </c>
      <c r="I99" s="33">
        <v>0</v>
      </c>
      <c r="J99" s="33">
        <v>60250</v>
      </c>
      <c r="K99" s="33">
        <v>0</v>
      </c>
      <c r="L99" s="33">
        <v>0</v>
      </c>
      <c r="M99" s="34">
        <v>89600.985602511151</v>
      </c>
    </row>
    <row r="100" spans="1:13" ht="60" x14ac:dyDescent="0.25">
      <c r="A100" s="23"/>
      <c r="B100" s="24"/>
      <c r="C100" s="31"/>
      <c r="D100" s="35">
        <v>31459</v>
      </c>
      <c r="E100" s="36" t="s">
        <v>407</v>
      </c>
      <c r="F100" s="36" t="s">
        <v>408</v>
      </c>
      <c r="G100" s="41"/>
      <c r="H100" s="38">
        <v>66811.696247576838</v>
      </c>
      <c r="I100" s="38">
        <v>0</v>
      </c>
      <c r="J100" s="38">
        <v>0</v>
      </c>
      <c r="K100" s="38">
        <v>0</v>
      </c>
      <c r="L100" s="38">
        <v>0</v>
      </c>
      <c r="M100" s="39">
        <v>66811.696247576838</v>
      </c>
    </row>
    <row r="101" spans="1:13" ht="60" x14ac:dyDescent="0.25">
      <c r="A101" s="23"/>
      <c r="B101" s="24"/>
      <c r="C101" s="31"/>
      <c r="D101" s="3">
        <v>31500</v>
      </c>
      <c r="E101" s="19" t="s">
        <v>409</v>
      </c>
      <c r="F101" s="19" t="s">
        <v>410</v>
      </c>
      <c r="G101" s="40"/>
      <c r="H101" s="33">
        <v>0</v>
      </c>
      <c r="I101" s="33">
        <v>0</v>
      </c>
      <c r="J101" s="33">
        <v>-2781.4913582700246</v>
      </c>
      <c r="K101" s="33">
        <v>3000</v>
      </c>
      <c r="L101" s="33">
        <v>0</v>
      </c>
      <c r="M101" s="34">
        <v>218.50864172997535</v>
      </c>
    </row>
    <row r="102" spans="1:13" x14ac:dyDescent="0.25">
      <c r="A102" s="23"/>
      <c r="B102" s="24"/>
      <c r="C102" s="25" t="s">
        <v>35</v>
      </c>
      <c r="D102" s="26"/>
      <c r="E102" s="27"/>
      <c r="F102" s="27"/>
      <c r="G102" s="28">
        <v>0.9291666666666667</v>
      </c>
      <c r="H102" s="29">
        <v>189259.29823319527</v>
      </c>
      <c r="I102" s="29">
        <v>12000</v>
      </c>
      <c r="J102" s="29">
        <v>67468.508641729975</v>
      </c>
      <c r="K102" s="29">
        <v>6000</v>
      </c>
      <c r="L102" s="29">
        <v>0</v>
      </c>
      <c r="M102" s="30">
        <v>274727.80687492527</v>
      </c>
    </row>
    <row r="103" spans="1:13" x14ac:dyDescent="0.25">
      <c r="A103" s="23"/>
      <c r="B103" s="52" t="s">
        <v>36</v>
      </c>
      <c r="C103" s="53"/>
      <c r="D103" s="54"/>
      <c r="E103" s="55"/>
      <c r="F103" s="55"/>
      <c r="G103" s="56">
        <v>32.012500000000003</v>
      </c>
      <c r="H103" s="57">
        <v>5631771.5896968152</v>
      </c>
      <c r="I103" s="57">
        <v>4248049</v>
      </c>
      <c r="J103" s="57">
        <v>1313724.5086417301</v>
      </c>
      <c r="K103" s="57">
        <v>89131.66</v>
      </c>
      <c r="L103" s="57">
        <v>0</v>
      </c>
      <c r="M103" s="58">
        <v>11282676.758338546</v>
      </c>
    </row>
    <row r="104" spans="1:13" ht="15.75" thickBot="1" x14ac:dyDescent="0.3">
      <c r="A104" s="59" t="s">
        <v>37</v>
      </c>
      <c r="B104" s="60"/>
      <c r="C104" s="61"/>
      <c r="D104" s="62"/>
      <c r="E104" s="63"/>
      <c r="F104" s="63"/>
      <c r="G104" s="64">
        <v>85.620833333333337</v>
      </c>
      <c r="H104" s="65">
        <v>15761456.504596571</v>
      </c>
      <c r="I104" s="65">
        <v>5732649</v>
      </c>
      <c r="J104" s="65">
        <v>5102713.5086417301</v>
      </c>
      <c r="K104" s="65">
        <v>903857.66</v>
      </c>
      <c r="L104" s="65">
        <v>0</v>
      </c>
      <c r="M104" s="66">
        <v>27500676.6732383</v>
      </c>
    </row>
    <row r="105" spans="1:13" ht="30" x14ac:dyDescent="0.25">
      <c r="A105" s="67" t="s">
        <v>38</v>
      </c>
      <c r="B105" s="68" t="s">
        <v>39</v>
      </c>
      <c r="C105" s="69" t="s">
        <v>40</v>
      </c>
      <c r="D105" s="70">
        <v>10533</v>
      </c>
      <c r="E105" s="71" t="s">
        <v>411</v>
      </c>
      <c r="F105" s="71" t="s">
        <v>412</v>
      </c>
      <c r="G105" s="72"/>
      <c r="H105" s="73">
        <v>56743.474346792253</v>
      </c>
      <c r="I105" s="73">
        <v>0</v>
      </c>
      <c r="J105" s="73">
        <v>0</v>
      </c>
      <c r="K105" s="73">
        <v>0</v>
      </c>
      <c r="L105" s="73">
        <v>0</v>
      </c>
      <c r="M105" s="74">
        <v>56743.474346792253</v>
      </c>
    </row>
    <row r="106" spans="1:13" ht="105" x14ac:dyDescent="0.25">
      <c r="A106" s="75"/>
      <c r="B106" s="76"/>
      <c r="C106" s="77"/>
      <c r="D106" s="3">
        <v>31516</v>
      </c>
      <c r="E106" s="19" t="s">
        <v>413</v>
      </c>
      <c r="F106" s="19" t="s">
        <v>414</v>
      </c>
      <c r="G106" s="32"/>
      <c r="H106" s="33">
        <v>36602.217387691308</v>
      </c>
      <c r="I106" s="33">
        <v>0</v>
      </c>
      <c r="J106" s="33">
        <v>0</v>
      </c>
      <c r="K106" s="33">
        <v>0</v>
      </c>
      <c r="L106" s="33">
        <v>0</v>
      </c>
      <c r="M106" s="34">
        <v>36602.217387691308</v>
      </c>
    </row>
    <row r="107" spans="1:13" ht="45" x14ac:dyDescent="0.25">
      <c r="A107" s="75"/>
      <c r="B107" s="76"/>
      <c r="C107" s="77"/>
      <c r="D107" s="78">
        <v>31527</v>
      </c>
      <c r="E107" s="79" t="s">
        <v>415</v>
      </c>
      <c r="F107" s="79" t="s">
        <v>416</v>
      </c>
      <c r="G107" s="80"/>
      <c r="H107" s="81">
        <v>24907.223524131747</v>
      </c>
      <c r="I107" s="81">
        <v>0</v>
      </c>
      <c r="J107" s="81">
        <v>25000</v>
      </c>
      <c r="K107" s="81">
        <v>0</v>
      </c>
      <c r="L107" s="81">
        <v>0</v>
      </c>
      <c r="M107" s="82">
        <v>49907.223524131747</v>
      </c>
    </row>
    <row r="108" spans="1:13" ht="30" x14ac:dyDescent="0.25">
      <c r="A108" s="75"/>
      <c r="B108" s="76"/>
      <c r="C108" s="77"/>
      <c r="D108" s="3">
        <v>31529</v>
      </c>
      <c r="E108" s="19" t="s">
        <v>417</v>
      </c>
      <c r="F108" s="19" t="s">
        <v>418</v>
      </c>
      <c r="G108" s="32"/>
      <c r="H108" s="33">
        <v>780904.30996266857</v>
      </c>
      <c r="I108" s="33">
        <v>55480</v>
      </c>
      <c r="J108" s="33">
        <v>56000</v>
      </c>
      <c r="K108" s="33">
        <v>11440</v>
      </c>
      <c r="L108" s="33">
        <v>0</v>
      </c>
      <c r="M108" s="34">
        <v>903824.30996266857</v>
      </c>
    </row>
    <row r="109" spans="1:13" ht="45" x14ac:dyDescent="0.25">
      <c r="A109" s="75"/>
      <c r="B109" s="76"/>
      <c r="C109" s="77"/>
      <c r="D109" s="78">
        <v>31531</v>
      </c>
      <c r="E109" s="79" t="s">
        <v>419</v>
      </c>
      <c r="F109" s="79" t="s">
        <v>420</v>
      </c>
      <c r="G109" s="80"/>
      <c r="H109" s="81">
        <v>163470.32799119587</v>
      </c>
      <c r="I109" s="81">
        <v>142000</v>
      </c>
      <c r="J109" s="81">
        <v>0</v>
      </c>
      <c r="K109" s="81">
        <v>0</v>
      </c>
      <c r="L109" s="81">
        <v>0</v>
      </c>
      <c r="M109" s="82">
        <v>305470.32799119584</v>
      </c>
    </row>
    <row r="110" spans="1:13" ht="45" x14ac:dyDescent="0.25">
      <c r="A110" s="75"/>
      <c r="B110" s="76"/>
      <c r="C110" s="77"/>
      <c r="D110" s="3">
        <v>31532</v>
      </c>
      <c r="E110" s="19" t="s">
        <v>421</v>
      </c>
      <c r="F110" s="19" t="s">
        <v>422</v>
      </c>
      <c r="G110" s="32"/>
      <c r="H110" s="33">
        <v>287340.26113814925</v>
      </c>
      <c r="I110" s="33">
        <v>0</v>
      </c>
      <c r="J110" s="33">
        <v>0</v>
      </c>
      <c r="K110" s="33">
        <v>5000</v>
      </c>
      <c r="L110" s="33">
        <v>0</v>
      </c>
      <c r="M110" s="34">
        <v>292340.26113814925</v>
      </c>
    </row>
    <row r="111" spans="1:13" ht="45" x14ac:dyDescent="0.25">
      <c r="A111" s="75"/>
      <c r="B111" s="76"/>
      <c r="C111" s="77"/>
      <c r="D111" s="78">
        <v>31533</v>
      </c>
      <c r="E111" s="79" t="s">
        <v>423</v>
      </c>
      <c r="F111" s="79" t="s">
        <v>424</v>
      </c>
      <c r="G111" s="80"/>
      <c r="H111" s="81">
        <v>116566.53827652278</v>
      </c>
      <c r="I111" s="81">
        <v>0</v>
      </c>
      <c r="J111" s="81">
        <v>240000</v>
      </c>
      <c r="K111" s="81">
        <v>0</v>
      </c>
      <c r="L111" s="81">
        <v>0</v>
      </c>
      <c r="M111" s="82">
        <v>356566.53827652277</v>
      </c>
    </row>
    <row r="112" spans="1:13" ht="60" x14ac:dyDescent="0.25">
      <c r="A112" s="75"/>
      <c r="B112" s="76"/>
      <c r="C112" s="77"/>
      <c r="D112" s="3">
        <v>31535</v>
      </c>
      <c r="E112" s="19" t="s">
        <v>425</v>
      </c>
      <c r="F112" s="19" t="s">
        <v>426</v>
      </c>
      <c r="G112" s="32"/>
      <c r="H112" s="33">
        <v>111935.72238000979</v>
      </c>
      <c r="I112" s="33">
        <v>26300</v>
      </c>
      <c r="J112" s="33">
        <v>64000</v>
      </c>
      <c r="K112" s="33">
        <v>62000</v>
      </c>
      <c r="L112" s="33">
        <v>0</v>
      </c>
      <c r="M112" s="34">
        <v>264235.72238000977</v>
      </c>
    </row>
    <row r="113" spans="1:13" x14ac:dyDescent="0.25">
      <c r="A113" s="75"/>
      <c r="B113" s="76"/>
      <c r="C113" s="77"/>
      <c r="D113" s="78">
        <v>33101</v>
      </c>
      <c r="E113" s="79" t="s">
        <v>427</v>
      </c>
      <c r="F113" s="79" t="s">
        <v>428</v>
      </c>
      <c r="G113" s="80"/>
      <c r="H113" s="81">
        <v>29719.003135954685</v>
      </c>
      <c r="I113" s="81">
        <v>0</v>
      </c>
      <c r="J113" s="81">
        <v>25000</v>
      </c>
      <c r="K113" s="81">
        <v>0</v>
      </c>
      <c r="L113" s="81">
        <v>0</v>
      </c>
      <c r="M113" s="82">
        <v>54719.003135954685</v>
      </c>
    </row>
    <row r="114" spans="1:13" x14ac:dyDescent="0.25">
      <c r="A114" s="75"/>
      <c r="B114" s="76"/>
      <c r="C114" s="83" t="s">
        <v>41</v>
      </c>
      <c r="D114" s="84"/>
      <c r="E114" s="85"/>
      <c r="F114" s="85"/>
      <c r="G114" s="86">
        <v>9.9333333333333318</v>
      </c>
      <c r="H114" s="87">
        <v>1608189.0781431163</v>
      </c>
      <c r="I114" s="87">
        <v>223780</v>
      </c>
      <c r="J114" s="87">
        <v>410000</v>
      </c>
      <c r="K114" s="87">
        <v>78440</v>
      </c>
      <c r="L114" s="87">
        <v>0</v>
      </c>
      <c r="M114" s="88">
        <v>2320409.0781431161</v>
      </c>
    </row>
    <row r="115" spans="1:13" ht="60" x14ac:dyDescent="0.25">
      <c r="A115" s="75"/>
      <c r="B115" s="76"/>
      <c r="C115" s="89" t="s">
        <v>42</v>
      </c>
      <c r="D115" s="3">
        <v>31211</v>
      </c>
      <c r="E115" s="19" t="s">
        <v>429</v>
      </c>
      <c r="F115" s="19" t="s">
        <v>430</v>
      </c>
      <c r="G115" s="32"/>
      <c r="H115" s="33">
        <v>192766.18590349992</v>
      </c>
      <c r="I115" s="33">
        <v>0</v>
      </c>
      <c r="J115" s="33">
        <v>624000</v>
      </c>
      <c r="K115" s="33">
        <v>0</v>
      </c>
      <c r="L115" s="33">
        <v>0</v>
      </c>
      <c r="M115" s="34">
        <v>816766.18590349995</v>
      </c>
    </row>
    <row r="116" spans="1:13" ht="60" x14ac:dyDescent="0.25">
      <c r="A116" s="75"/>
      <c r="B116" s="76"/>
      <c r="C116" s="89"/>
      <c r="D116" s="78">
        <v>31350</v>
      </c>
      <c r="E116" s="79" t="s">
        <v>431</v>
      </c>
      <c r="F116" s="79" t="s">
        <v>432</v>
      </c>
      <c r="G116" s="80"/>
      <c r="H116" s="81">
        <v>2228232.8549639788</v>
      </c>
      <c r="I116" s="81">
        <v>72000</v>
      </c>
      <c r="J116" s="81">
        <v>164480</v>
      </c>
      <c r="K116" s="81">
        <v>0</v>
      </c>
      <c r="L116" s="81">
        <v>50000</v>
      </c>
      <c r="M116" s="82">
        <v>2514712.8549639788</v>
      </c>
    </row>
    <row r="117" spans="1:13" ht="45" x14ac:dyDescent="0.25">
      <c r="A117" s="75"/>
      <c r="B117" s="76"/>
      <c r="C117" s="89"/>
      <c r="D117" s="3">
        <v>31351</v>
      </c>
      <c r="E117" s="19" t="s">
        <v>433</v>
      </c>
      <c r="F117" s="19" t="s">
        <v>434</v>
      </c>
      <c r="G117" s="32"/>
      <c r="H117" s="33">
        <v>321431.03893430316</v>
      </c>
      <c r="I117" s="33">
        <v>17500</v>
      </c>
      <c r="J117" s="33">
        <v>0</v>
      </c>
      <c r="K117" s="33">
        <v>71720</v>
      </c>
      <c r="L117" s="33">
        <v>0</v>
      </c>
      <c r="M117" s="34">
        <v>410651.03893430316</v>
      </c>
    </row>
    <row r="118" spans="1:13" ht="45" x14ac:dyDescent="0.25">
      <c r="A118" s="75"/>
      <c r="B118" s="76"/>
      <c r="C118" s="89"/>
      <c r="D118" s="78">
        <v>31353</v>
      </c>
      <c r="E118" s="79" t="s">
        <v>435</v>
      </c>
      <c r="F118" s="79" t="s">
        <v>436</v>
      </c>
      <c r="G118" s="80"/>
      <c r="H118" s="81">
        <v>229870.06226869635</v>
      </c>
      <c r="I118" s="81">
        <v>0</v>
      </c>
      <c r="J118" s="81">
        <v>130000.00000000001</v>
      </c>
      <c r="K118" s="81">
        <v>0</v>
      </c>
      <c r="L118" s="81">
        <v>0</v>
      </c>
      <c r="M118" s="82">
        <v>359870.06226869638</v>
      </c>
    </row>
    <row r="119" spans="1:13" x14ac:dyDescent="0.25">
      <c r="A119" s="75"/>
      <c r="B119" s="76"/>
      <c r="C119" s="83" t="s">
        <v>43</v>
      </c>
      <c r="D119" s="84"/>
      <c r="E119" s="85"/>
      <c r="F119" s="85"/>
      <c r="G119" s="86">
        <v>22.24583333333333</v>
      </c>
      <c r="H119" s="87">
        <v>2972300.1420704778</v>
      </c>
      <c r="I119" s="87">
        <v>89500</v>
      </c>
      <c r="J119" s="87">
        <v>918480</v>
      </c>
      <c r="K119" s="87">
        <v>71720</v>
      </c>
      <c r="L119" s="87">
        <v>50000</v>
      </c>
      <c r="M119" s="88">
        <v>4102000.1420704778</v>
      </c>
    </row>
    <row r="120" spans="1:13" x14ac:dyDescent="0.25">
      <c r="A120" s="75"/>
      <c r="B120" s="76"/>
      <c r="C120" s="89" t="s">
        <v>44</v>
      </c>
      <c r="D120" s="3">
        <v>32003</v>
      </c>
      <c r="E120" s="19" t="s">
        <v>437</v>
      </c>
      <c r="F120" s="19" t="s">
        <v>437</v>
      </c>
      <c r="G120" s="32"/>
      <c r="H120" s="33">
        <v>12231.5934645</v>
      </c>
      <c r="I120" s="33">
        <v>0</v>
      </c>
      <c r="J120" s="33">
        <v>67500</v>
      </c>
      <c r="K120" s="33">
        <v>0</v>
      </c>
      <c r="L120" s="33">
        <v>0</v>
      </c>
      <c r="M120" s="34">
        <v>79731.593464499994</v>
      </c>
    </row>
    <row r="121" spans="1:13" x14ac:dyDescent="0.25">
      <c r="A121" s="75"/>
      <c r="B121" s="76"/>
      <c r="C121" s="83" t="s">
        <v>45</v>
      </c>
      <c r="D121" s="84"/>
      <c r="E121" s="85"/>
      <c r="F121" s="85"/>
      <c r="G121" s="86">
        <v>4.9999999999999996E-2</v>
      </c>
      <c r="H121" s="87">
        <v>12231.5934645</v>
      </c>
      <c r="I121" s="87">
        <v>0</v>
      </c>
      <c r="J121" s="87">
        <v>67500</v>
      </c>
      <c r="K121" s="87">
        <v>0</v>
      </c>
      <c r="L121" s="87">
        <v>0</v>
      </c>
      <c r="M121" s="88">
        <v>79731.593464499994</v>
      </c>
    </row>
    <row r="122" spans="1:13" x14ac:dyDescent="0.25">
      <c r="A122" s="75"/>
      <c r="B122" s="76"/>
      <c r="C122" s="77" t="s">
        <v>46</v>
      </c>
      <c r="D122" s="3">
        <v>28902</v>
      </c>
      <c r="E122" s="19" t="s">
        <v>438</v>
      </c>
      <c r="F122" s="19" t="s">
        <v>439</v>
      </c>
      <c r="G122" s="32"/>
      <c r="H122" s="33">
        <v>154626.60528254381</v>
      </c>
      <c r="I122" s="33">
        <v>63400</v>
      </c>
      <c r="J122" s="33">
        <v>48000</v>
      </c>
      <c r="K122" s="33">
        <v>5040</v>
      </c>
      <c r="L122" s="33">
        <v>0</v>
      </c>
      <c r="M122" s="34">
        <v>271066.60528254381</v>
      </c>
    </row>
    <row r="123" spans="1:13" ht="30" x14ac:dyDescent="0.25">
      <c r="A123" s="75"/>
      <c r="B123" s="76"/>
      <c r="C123" s="77"/>
      <c r="D123" s="78">
        <v>31475</v>
      </c>
      <c r="E123" s="79" t="s">
        <v>440</v>
      </c>
      <c r="F123" s="79" t="s">
        <v>441</v>
      </c>
      <c r="G123" s="80"/>
      <c r="H123" s="81">
        <v>319583.36351485661</v>
      </c>
      <c r="I123" s="81">
        <v>53900</v>
      </c>
      <c r="J123" s="81">
        <v>583750</v>
      </c>
      <c r="K123" s="81">
        <v>3000</v>
      </c>
      <c r="L123" s="81">
        <v>0</v>
      </c>
      <c r="M123" s="82">
        <v>960233.36351485667</v>
      </c>
    </row>
    <row r="124" spans="1:13" ht="30" x14ac:dyDescent="0.25">
      <c r="A124" s="75"/>
      <c r="B124" s="76"/>
      <c r="C124" s="77"/>
      <c r="D124" s="3">
        <v>31476</v>
      </c>
      <c r="E124" s="19" t="s">
        <v>442</v>
      </c>
      <c r="F124" s="19" t="s">
        <v>443</v>
      </c>
      <c r="G124" s="32"/>
      <c r="H124" s="33">
        <v>35066.298955409075</v>
      </c>
      <c r="I124" s="33">
        <v>0</v>
      </c>
      <c r="J124" s="33">
        <v>0</v>
      </c>
      <c r="K124" s="33">
        <v>0</v>
      </c>
      <c r="L124" s="33">
        <v>0</v>
      </c>
      <c r="M124" s="34">
        <v>35066.298955409075</v>
      </c>
    </row>
    <row r="125" spans="1:13" x14ac:dyDescent="0.25">
      <c r="A125" s="75"/>
      <c r="B125" s="76"/>
      <c r="C125" s="77"/>
      <c r="D125" s="78">
        <v>31477</v>
      </c>
      <c r="E125" s="79" t="s">
        <v>444</v>
      </c>
      <c r="F125" s="79" t="s">
        <v>445</v>
      </c>
      <c r="G125" s="80"/>
      <c r="H125" s="81">
        <v>783655.50045936904</v>
      </c>
      <c r="I125" s="81">
        <v>24900</v>
      </c>
      <c r="J125" s="81">
        <v>96000</v>
      </c>
      <c r="K125" s="81">
        <v>5800</v>
      </c>
      <c r="L125" s="81">
        <v>0</v>
      </c>
      <c r="M125" s="82">
        <v>910355.50045936904</v>
      </c>
    </row>
    <row r="126" spans="1:13" x14ac:dyDescent="0.25">
      <c r="A126" s="75"/>
      <c r="B126" s="76"/>
      <c r="C126" s="77"/>
      <c r="D126" s="3">
        <v>31478</v>
      </c>
      <c r="E126" s="19" t="s">
        <v>446</v>
      </c>
      <c r="F126" s="19" t="s">
        <v>447</v>
      </c>
      <c r="G126" s="32"/>
      <c r="H126" s="33">
        <v>464115.38965442165</v>
      </c>
      <c r="I126" s="33">
        <v>9900</v>
      </c>
      <c r="J126" s="33">
        <v>557236.22406638996</v>
      </c>
      <c r="K126" s="33">
        <v>0</v>
      </c>
      <c r="L126" s="33">
        <v>0</v>
      </c>
      <c r="M126" s="34">
        <v>1031251.6137208117</v>
      </c>
    </row>
    <row r="127" spans="1:13" ht="30" x14ac:dyDescent="0.25">
      <c r="A127" s="75"/>
      <c r="B127" s="76"/>
      <c r="C127" s="77"/>
      <c r="D127" s="78">
        <v>31479</v>
      </c>
      <c r="E127" s="79" t="s">
        <v>448</v>
      </c>
      <c r="F127" s="79" t="s">
        <v>449</v>
      </c>
      <c r="G127" s="80"/>
      <c r="H127" s="81">
        <v>41582.723642909077</v>
      </c>
      <c r="I127" s="81">
        <v>0</v>
      </c>
      <c r="J127" s="81">
        <v>0</v>
      </c>
      <c r="K127" s="81">
        <v>0</v>
      </c>
      <c r="L127" s="81">
        <v>0</v>
      </c>
      <c r="M127" s="82">
        <v>41582.723642909077</v>
      </c>
    </row>
    <row r="128" spans="1:13" ht="30" x14ac:dyDescent="0.25">
      <c r="A128" s="75"/>
      <c r="B128" s="76"/>
      <c r="C128" s="77"/>
      <c r="D128" s="3">
        <v>32102</v>
      </c>
      <c r="E128" s="19" t="s">
        <v>450</v>
      </c>
      <c r="F128" s="19" t="s">
        <v>451</v>
      </c>
      <c r="G128" s="32"/>
      <c r="H128" s="33">
        <v>1188568.1469366387</v>
      </c>
      <c r="I128" s="33">
        <v>116311</v>
      </c>
      <c r="J128" s="33">
        <v>194000</v>
      </c>
      <c r="K128" s="33">
        <v>2880</v>
      </c>
      <c r="L128" s="33">
        <v>0</v>
      </c>
      <c r="M128" s="34">
        <v>1501759.1469366387</v>
      </c>
    </row>
    <row r="129" spans="1:13" x14ac:dyDescent="0.25">
      <c r="A129" s="75"/>
      <c r="B129" s="76"/>
      <c r="C129" s="77"/>
      <c r="D129" s="78">
        <v>32551</v>
      </c>
      <c r="E129" s="79" t="s">
        <v>452</v>
      </c>
      <c r="F129" s="79" t="s">
        <v>453</v>
      </c>
      <c r="G129" s="80"/>
      <c r="H129" s="81">
        <v>0</v>
      </c>
      <c r="I129" s="81">
        <v>25200</v>
      </c>
      <c r="J129" s="81">
        <v>0</v>
      </c>
      <c r="K129" s="81">
        <v>0</v>
      </c>
      <c r="L129" s="81">
        <v>0</v>
      </c>
      <c r="M129" s="82">
        <v>25200</v>
      </c>
    </row>
    <row r="130" spans="1:13" x14ac:dyDescent="0.25">
      <c r="A130" s="75"/>
      <c r="B130" s="76"/>
      <c r="C130" s="83" t="s">
        <v>47</v>
      </c>
      <c r="D130" s="84"/>
      <c r="E130" s="85"/>
      <c r="F130" s="85"/>
      <c r="G130" s="86">
        <v>14.333333333333336</v>
      </c>
      <c r="H130" s="87">
        <v>2987198.0284461481</v>
      </c>
      <c r="I130" s="87">
        <v>293611</v>
      </c>
      <c r="J130" s="87">
        <v>1478986.22406639</v>
      </c>
      <c r="K130" s="87">
        <v>16720</v>
      </c>
      <c r="L130" s="87">
        <v>0</v>
      </c>
      <c r="M130" s="88">
        <v>4776515.2525125388</v>
      </c>
    </row>
    <row r="131" spans="1:13" ht="90" x14ac:dyDescent="0.25">
      <c r="A131" s="75"/>
      <c r="B131" s="76"/>
      <c r="C131" s="77" t="s">
        <v>48</v>
      </c>
      <c r="D131" s="78">
        <v>31670</v>
      </c>
      <c r="E131" s="79" t="s">
        <v>454</v>
      </c>
      <c r="F131" s="79" t="s">
        <v>455</v>
      </c>
      <c r="G131" s="80"/>
      <c r="H131" s="81">
        <v>224653.72991765974</v>
      </c>
      <c r="I131" s="81">
        <v>6600</v>
      </c>
      <c r="J131" s="81">
        <v>0</v>
      </c>
      <c r="K131" s="81">
        <v>0</v>
      </c>
      <c r="L131" s="81">
        <v>0</v>
      </c>
      <c r="M131" s="82">
        <v>231253.72991765974</v>
      </c>
    </row>
    <row r="132" spans="1:13" ht="60" x14ac:dyDescent="0.25">
      <c r="A132" s="75"/>
      <c r="B132" s="76"/>
      <c r="C132" s="77"/>
      <c r="D132" s="3">
        <v>31698</v>
      </c>
      <c r="E132" s="19" t="s">
        <v>456</v>
      </c>
      <c r="F132" s="19" t="s">
        <v>457</v>
      </c>
      <c r="G132" s="32"/>
      <c r="H132" s="33">
        <v>1292352.8369876631</v>
      </c>
      <c r="I132" s="33">
        <v>72100</v>
      </c>
      <c r="J132" s="33">
        <v>69000</v>
      </c>
      <c r="K132" s="33">
        <v>35750</v>
      </c>
      <c r="L132" s="33">
        <v>0</v>
      </c>
      <c r="M132" s="34">
        <v>1469202.8369876631</v>
      </c>
    </row>
    <row r="133" spans="1:13" x14ac:dyDescent="0.25">
      <c r="A133" s="75"/>
      <c r="B133" s="76"/>
      <c r="C133" s="83" t="s">
        <v>49</v>
      </c>
      <c r="D133" s="84"/>
      <c r="E133" s="85"/>
      <c r="F133" s="85"/>
      <c r="G133" s="86">
        <v>12.5</v>
      </c>
      <c r="H133" s="87">
        <v>1517006.5669053227</v>
      </c>
      <c r="I133" s="87">
        <v>78700</v>
      </c>
      <c r="J133" s="87">
        <v>69000</v>
      </c>
      <c r="K133" s="87">
        <v>35750</v>
      </c>
      <c r="L133" s="87">
        <v>0</v>
      </c>
      <c r="M133" s="88">
        <v>1700456.5669053227</v>
      </c>
    </row>
    <row r="134" spans="1:13" ht="30" x14ac:dyDescent="0.25">
      <c r="A134" s="75"/>
      <c r="B134" s="76"/>
      <c r="C134" s="90" t="s">
        <v>50</v>
      </c>
      <c r="D134" s="3">
        <v>32353</v>
      </c>
      <c r="E134" s="19" t="s">
        <v>458</v>
      </c>
      <c r="F134" s="19" t="s">
        <v>458</v>
      </c>
      <c r="G134" s="32"/>
      <c r="H134" s="33">
        <v>439116.21531555557</v>
      </c>
      <c r="I134" s="33">
        <v>13000</v>
      </c>
      <c r="J134" s="33">
        <v>0</v>
      </c>
      <c r="K134" s="33">
        <v>0</v>
      </c>
      <c r="L134" s="33">
        <v>0</v>
      </c>
      <c r="M134" s="34">
        <v>452116.21531555557</v>
      </c>
    </row>
    <row r="135" spans="1:13" x14ac:dyDescent="0.25">
      <c r="A135" s="75"/>
      <c r="B135" s="76"/>
      <c r="C135" s="83" t="s">
        <v>51</v>
      </c>
      <c r="D135" s="84"/>
      <c r="E135" s="85"/>
      <c r="F135" s="85"/>
      <c r="G135" s="86">
        <v>2.3333333333333335</v>
      </c>
      <c r="H135" s="87">
        <v>439116.21531555557</v>
      </c>
      <c r="I135" s="87">
        <v>13000</v>
      </c>
      <c r="J135" s="87">
        <v>0</v>
      </c>
      <c r="K135" s="87">
        <v>0</v>
      </c>
      <c r="L135" s="87">
        <v>0</v>
      </c>
      <c r="M135" s="88">
        <v>452116.21531555557</v>
      </c>
    </row>
    <row r="136" spans="1:13" ht="90" x14ac:dyDescent="0.25">
      <c r="A136" s="75"/>
      <c r="B136" s="76"/>
      <c r="C136" s="77" t="s">
        <v>52</v>
      </c>
      <c r="D136" s="3">
        <v>31670</v>
      </c>
      <c r="E136" s="19" t="s">
        <v>454</v>
      </c>
      <c r="F136" s="19" t="s">
        <v>455</v>
      </c>
      <c r="G136" s="32"/>
      <c r="H136" s="33">
        <v>224653.72991765974</v>
      </c>
      <c r="I136" s="33">
        <v>6600</v>
      </c>
      <c r="J136" s="33">
        <v>0</v>
      </c>
      <c r="K136" s="33">
        <v>0</v>
      </c>
      <c r="L136" s="33">
        <v>0</v>
      </c>
      <c r="M136" s="34">
        <v>231253.72991765974</v>
      </c>
    </row>
    <row r="137" spans="1:13" ht="60" x14ac:dyDescent="0.25">
      <c r="A137" s="75"/>
      <c r="B137" s="76"/>
      <c r="C137" s="77"/>
      <c r="D137" s="78">
        <v>31698</v>
      </c>
      <c r="E137" s="79" t="s">
        <v>456</v>
      </c>
      <c r="F137" s="79" t="s">
        <v>457</v>
      </c>
      <c r="G137" s="80"/>
      <c r="H137" s="81">
        <v>1292352.8369876631</v>
      </c>
      <c r="I137" s="81">
        <v>72100</v>
      </c>
      <c r="J137" s="81">
        <v>69000</v>
      </c>
      <c r="K137" s="81">
        <v>35750</v>
      </c>
      <c r="L137" s="81">
        <v>0</v>
      </c>
      <c r="M137" s="82">
        <v>1469202.8369876631</v>
      </c>
    </row>
    <row r="138" spans="1:13" ht="15.75" thickBot="1" x14ac:dyDescent="0.3">
      <c r="A138" s="75"/>
      <c r="B138" s="91" t="s">
        <v>53</v>
      </c>
      <c r="C138" s="92"/>
      <c r="D138" s="93"/>
      <c r="E138" s="94"/>
      <c r="F138" s="94"/>
      <c r="G138" s="95">
        <v>61.395833333333336</v>
      </c>
      <c r="H138" s="96">
        <v>9536041.6243451219</v>
      </c>
      <c r="I138" s="96">
        <v>698591</v>
      </c>
      <c r="J138" s="96">
        <v>2943966.2240663897</v>
      </c>
      <c r="K138" s="96">
        <v>202630</v>
      </c>
      <c r="L138" s="96">
        <v>50000</v>
      </c>
      <c r="M138" s="97">
        <v>13431228.848411512</v>
      </c>
    </row>
    <row r="139" spans="1:13" ht="30" x14ac:dyDescent="0.25">
      <c r="A139" s="75"/>
      <c r="B139" s="68" t="s">
        <v>54</v>
      </c>
      <c r="C139" s="69" t="s">
        <v>55</v>
      </c>
      <c r="D139" s="3">
        <v>11913</v>
      </c>
      <c r="E139" s="19" t="s">
        <v>459</v>
      </c>
      <c r="F139" s="19" t="s">
        <v>460</v>
      </c>
      <c r="G139" s="20"/>
      <c r="H139" s="21">
        <v>38847.708607202498</v>
      </c>
      <c r="I139" s="21">
        <v>0</v>
      </c>
      <c r="J139" s="21">
        <v>108470.3333333333</v>
      </c>
      <c r="K139" s="21">
        <v>0</v>
      </c>
      <c r="L139" s="21">
        <v>0</v>
      </c>
      <c r="M139" s="22">
        <v>147318.0419405358</v>
      </c>
    </row>
    <row r="140" spans="1:13" ht="60" x14ac:dyDescent="0.25">
      <c r="A140" s="75"/>
      <c r="B140" s="76"/>
      <c r="C140" s="77"/>
      <c r="D140" s="78">
        <v>14550</v>
      </c>
      <c r="E140" s="79" t="s">
        <v>461</v>
      </c>
      <c r="F140" s="79" t="s">
        <v>462</v>
      </c>
      <c r="G140" s="80"/>
      <c r="H140" s="81">
        <v>122435.84963921332</v>
      </c>
      <c r="I140" s="81">
        <v>0</v>
      </c>
      <c r="J140" s="81">
        <v>0</v>
      </c>
      <c r="K140" s="81">
        <v>0</v>
      </c>
      <c r="L140" s="81">
        <v>0</v>
      </c>
      <c r="M140" s="82">
        <v>122435.84963921332</v>
      </c>
    </row>
    <row r="141" spans="1:13" x14ac:dyDescent="0.25">
      <c r="A141" s="75"/>
      <c r="B141" s="76"/>
      <c r="C141" s="77"/>
      <c r="D141" s="3">
        <v>26119</v>
      </c>
      <c r="E141" s="19" t="s">
        <v>463</v>
      </c>
      <c r="F141" s="19" t="s">
        <v>464</v>
      </c>
      <c r="G141" s="32"/>
      <c r="H141" s="33">
        <v>47753.835465437485</v>
      </c>
      <c r="I141" s="33">
        <v>0</v>
      </c>
      <c r="J141" s="33">
        <v>103466.3333333333</v>
      </c>
      <c r="K141" s="33">
        <v>0</v>
      </c>
      <c r="L141" s="33">
        <v>0</v>
      </c>
      <c r="M141" s="34">
        <v>151220.16879877078</v>
      </c>
    </row>
    <row r="142" spans="1:13" ht="90" x14ac:dyDescent="0.25">
      <c r="A142" s="75"/>
      <c r="B142" s="76"/>
      <c r="C142" s="77"/>
      <c r="D142" s="78">
        <v>31405</v>
      </c>
      <c r="E142" s="79" t="s">
        <v>465</v>
      </c>
      <c r="F142" s="79" t="s">
        <v>466</v>
      </c>
      <c r="G142" s="80"/>
      <c r="H142" s="81">
        <v>174623.66361751573</v>
      </c>
      <c r="I142" s="81">
        <v>48600</v>
      </c>
      <c r="J142" s="81">
        <v>592000</v>
      </c>
      <c r="K142" s="81">
        <v>0</v>
      </c>
      <c r="L142" s="81">
        <v>0</v>
      </c>
      <c r="M142" s="82">
        <v>815223.6636175157</v>
      </c>
    </row>
    <row r="143" spans="1:13" ht="30" x14ac:dyDescent="0.25">
      <c r="A143" s="75"/>
      <c r="B143" s="76"/>
      <c r="C143" s="77"/>
      <c r="D143" s="3">
        <v>31461</v>
      </c>
      <c r="E143" s="19" t="s">
        <v>467</v>
      </c>
      <c r="F143" s="19" t="s">
        <v>468</v>
      </c>
      <c r="G143" s="32"/>
      <c r="H143" s="33">
        <v>68999.088489803326</v>
      </c>
      <c r="I143" s="33">
        <v>0</v>
      </c>
      <c r="J143" s="33">
        <v>103466.3333333333</v>
      </c>
      <c r="K143" s="33">
        <v>0</v>
      </c>
      <c r="L143" s="33">
        <v>0</v>
      </c>
      <c r="M143" s="34">
        <v>172465.42182313662</v>
      </c>
    </row>
    <row r="144" spans="1:13" x14ac:dyDescent="0.25">
      <c r="A144" s="75"/>
      <c r="B144" s="76"/>
      <c r="C144" s="83" t="s">
        <v>56</v>
      </c>
      <c r="D144" s="84"/>
      <c r="E144" s="85"/>
      <c r="F144" s="85"/>
      <c r="G144" s="86">
        <v>1.825</v>
      </c>
      <c r="H144" s="87">
        <v>452660.14581917232</v>
      </c>
      <c r="I144" s="87">
        <v>48600</v>
      </c>
      <c r="J144" s="87">
        <v>907402.99999999988</v>
      </c>
      <c r="K144" s="87">
        <v>0</v>
      </c>
      <c r="L144" s="87">
        <v>0</v>
      </c>
      <c r="M144" s="88">
        <v>1408663.1458191723</v>
      </c>
    </row>
    <row r="145" spans="1:13" x14ac:dyDescent="0.25">
      <c r="A145" s="75"/>
      <c r="B145" s="76"/>
      <c r="C145" s="89" t="s">
        <v>57</v>
      </c>
      <c r="D145" s="3">
        <v>32009</v>
      </c>
      <c r="E145" s="19" t="s">
        <v>469</v>
      </c>
      <c r="F145" s="19" t="s">
        <v>469</v>
      </c>
      <c r="G145" s="32"/>
      <c r="H145" s="33">
        <v>352121.46798393939</v>
      </c>
      <c r="I145" s="33">
        <v>129200</v>
      </c>
      <c r="J145" s="33">
        <v>90000</v>
      </c>
      <c r="K145" s="33">
        <v>0</v>
      </c>
      <c r="L145" s="33">
        <v>0</v>
      </c>
      <c r="M145" s="34">
        <v>571321.46798393945</v>
      </c>
    </row>
    <row r="146" spans="1:13" x14ac:dyDescent="0.25">
      <c r="A146" s="75"/>
      <c r="B146" s="76"/>
      <c r="C146" s="83" t="s">
        <v>58</v>
      </c>
      <c r="D146" s="84"/>
      <c r="E146" s="85"/>
      <c r="F146" s="85"/>
      <c r="G146" s="86">
        <v>1.0333333333333332</v>
      </c>
      <c r="H146" s="87">
        <v>352121.46798393939</v>
      </c>
      <c r="I146" s="87">
        <v>129200</v>
      </c>
      <c r="J146" s="87">
        <v>90000</v>
      </c>
      <c r="K146" s="87">
        <v>0</v>
      </c>
      <c r="L146" s="87">
        <v>0</v>
      </c>
      <c r="M146" s="88">
        <v>571321.46798393945</v>
      </c>
    </row>
    <row r="147" spans="1:13" x14ac:dyDescent="0.25">
      <c r="A147" s="75"/>
      <c r="B147" s="76"/>
      <c r="C147" s="89" t="s">
        <v>59</v>
      </c>
      <c r="D147" s="3">
        <v>32002</v>
      </c>
      <c r="E147" s="19" t="s">
        <v>470</v>
      </c>
      <c r="F147" s="19" t="s">
        <v>470</v>
      </c>
      <c r="G147" s="32"/>
      <c r="H147" s="33">
        <v>56925.79928821967</v>
      </c>
      <c r="I147" s="33">
        <v>0</v>
      </c>
      <c r="J147" s="33">
        <v>30000</v>
      </c>
      <c r="K147" s="33">
        <v>0</v>
      </c>
      <c r="L147" s="33">
        <v>0</v>
      </c>
      <c r="M147" s="34">
        <v>86925.79928821967</v>
      </c>
    </row>
    <row r="148" spans="1:13" x14ac:dyDescent="0.25">
      <c r="A148" s="75"/>
      <c r="B148" s="76"/>
      <c r="C148" s="83" t="s">
        <v>60</v>
      </c>
      <c r="D148" s="84"/>
      <c r="E148" s="85"/>
      <c r="F148" s="85"/>
      <c r="G148" s="86">
        <v>0.23333333333333334</v>
      </c>
      <c r="H148" s="87">
        <v>56925.79928821967</v>
      </c>
      <c r="I148" s="87">
        <v>0</v>
      </c>
      <c r="J148" s="87">
        <v>30000</v>
      </c>
      <c r="K148" s="87">
        <v>0</v>
      </c>
      <c r="L148" s="87">
        <v>0</v>
      </c>
      <c r="M148" s="88">
        <v>86925.79928821967</v>
      </c>
    </row>
    <row r="149" spans="1:13" ht="60" x14ac:dyDescent="0.25">
      <c r="A149" s="75"/>
      <c r="B149" s="98"/>
      <c r="C149" s="77" t="s">
        <v>61</v>
      </c>
      <c r="D149" s="3">
        <v>31504</v>
      </c>
      <c r="E149" s="19" t="s">
        <v>471</v>
      </c>
      <c r="F149" s="19" t="s">
        <v>472</v>
      </c>
      <c r="G149" s="32"/>
      <c r="H149" s="33">
        <v>92905.79856531549</v>
      </c>
      <c r="I149" s="33">
        <v>0</v>
      </c>
      <c r="J149" s="33">
        <v>0</v>
      </c>
      <c r="K149" s="33">
        <v>0</v>
      </c>
      <c r="L149" s="33">
        <v>0</v>
      </c>
      <c r="M149" s="34">
        <v>92905.79856531549</v>
      </c>
    </row>
    <row r="150" spans="1:13" ht="45" x14ac:dyDescent="0.25">
      <c r="A150" s="75"/>
      <c r="B150" s="98"/>
      <c r="C150" s="77"/>
      <c r="D150" s="78">
        <v>31505</v>
      </c>
      <c r="E150" s="79" t="s">
        <v>473</v>
      </c>
      <c r="F150" s="79" t="s">
        <v>474</v>
      </c>
      <c r="G150" s="80"/>
      <c r="H150" s="81">
        <v>72791.750608017464</v>
      </c>
      <c r="I150" s="81">
        <v>0</v>
      </c>
      <c r="J150" s="81">
        <v>50000</v>
      </c>
      <c r="K150" s="81">
        <v>1000</v>
      </c>
      <c r="L150" s="81">
        <v>0</v>
      </c>
      <c r="M150" s="82">
        <v>123791.75060801746</v>
      </c>
    </row>
    <row r="151" spans="1:13" ht="45" x14ac:dyDescent="0.25">
      <c r="A151" s="75"/>
      <c r="B151" s="98"/>
      <c r="C151" s="77"/>
      <c r="D151" s="3">
        <v>31506</v>
      </c>
      <c r="E151" s="19" t="s">
        <v>475</v>
      </c>
      <c r="F151" s="19" t="s">
        <v>476</v>
      </c>
      <c r="G151" s="32"/>
      <c r="H151" s="33">
        <v>41031.641536246883</v>
      </c>
      <c r="I151" s="33">
        <v>0</v>
      </c>
      <c r="J151" s="33">
        <v>0</v>
      </c>
      <c r="K151" s="33">
        <v>0</v>
      </c>
      <c r="L151" s="33">
        <v>0</v>
      </c>
      <c r="M151" s="34">
        <v>41031.641536246883</v>
      </c>
    </row>
    <row r="152" spans="1:13" ht="30" x14ac:dyDescent="0.25">
      <c r="A152" s="75"/>
      <c r="B152" s="98"/>
      <c r="C152" s="77"/>
      <c r="D152" s="78">
        <v>31508</v>
      </c>
      <c r="E152" s="79" t="s">
        <v>477</v>
      </c>
      <c r="F152" s="79" t="s">
        <v>478</v>
      </c>
      <c r="G152" s="80"/>
      <c r="H152" s="81">
        <v>105794.42438942172</v>
      </c>
      <c r="I152" s="81">
        <v>6800</v>
      </c>
      <c r="J152" s="81">
        <v>0</v>
      </c>
      <c r="K152" s="81">
        <v>0</v>
      </c>
      <c r="L152" s="81">
        <v>50000</v>
      </c>
      <c r="M152" s="82">
        <v>162594.42438942171</v>
      </c>
    </row>
    <row r="153" spans="1:13" ht="60" x14ac:dyDescent="0.25">
      <c r="A153" s="75"/>
      <c r="B153" s="98"/>
      <c r="C153" s="77"/>
      <c r="D153" s="3">
        <v>31515</v>
      </c>
      <c r="E153" s="19" t="s">
        <v>479</v>
      </c>
      <c r="F153" s="19" t="s">
        <v>480</v>
      </c>
      <c r="G153" s="32"/>
      <c r="H153" s="33">
        <v>37181.62023083587</v>
      </c>
      <c r="I153" s="33">
        <v>0</v>
      </c>
      <c r="J153" s="33">
        <v>0</v>
      </c>
      <c r="K153" s="33">
        <v>0</v>
      </c>
      <c r="L153" s="33">
        <v>0</v>
      </c>
      <c r="M153" s="34">
        <v>37181.62023083587</v>
      </c>
    </row>
    <row r="154" spans="1:13" ht="60" x14ac:dyDescent="0.25">
      <c r="A154" s="75"/>
      <c r="B154" s="98"/>
      <c r="C154" s="77"/>
      <c r="D154" s="78">
        <v>31518</v>
      </c>
      <c r="E154" s="79" t="s">
        <v>481</v>
      </c>
      <c r="F154" s="79" t="s">
        <v>482</v>
      </c>
      <c r="G154" s="80"/>
      <c r="H154" s="81">
        <v>35603.84891307263</v>
      </c>
      <c r="I154" s="81">
        <v>0</v>
      </c>
      <c r="J154" s="81">
        <v>0</v>
      </c>
      <c r="K154" s="81">
        <v>0</v>
      </c>
      <c r="L154" s="81">
        <v>0</v>
      </c>
      <c r="M154" s="82">
        <v>35603.84891307263</v>
      </c>
    </row>
    <row r="155" spans="1:13" x14ac:dyDescent="0.25">
      <c r="A155" s="75"/>
      <c r="B155" s="98"/>
      <c r="C155" s="83" t="s">
        <v>62</v>
      </c>
      <c r="D155" s="84"/>
      <c r="E155" s="85"/>
      <c r="F155" s="85"/>
      <c r="G155" s="86">
        <v>2.0666666666666664</v>
      </c>
      <c r="H155" s="87">
        <v>385309.08424291003</v>
      </c>
      <c r="I155" s="87">
        <v>6800</v>
      </c>
      <c r="J155" s="87">
        <v>50000</v>
      </c>
      <c r="K155" s="87">
        <v>1000</v>
      </c>
      <c r="L155" s="87">
        <v>50000</v>
      </c>
      <c r="M155" s="88">
        <v>493109.08424291003</v>
      </c>
    </row>
    <row r="156" spans="1:13" x14ac:dyDescent="0.25">
      <c r="A156" s="75"/>
      <c r="B156" s="98"/>
      <c r="C156" s="90" t="s">
        <v>63</v>
      </c>
      <c r="D156" s="3">
        <v>32001</v>
      </c>
      <c r="E156" s="19" t="s">
        <v>483</v>
      </c>
      <c r="F156" s="19" t="s">
        <v>483</v>
      </c>
      <c r="G156" s="32"/>
      <c r="H156" s="33">
        <v>53948.692128650946</v>
      </c>
      <c r="I156" s="33">
        <v>0</v>
      </c>
      <c r="J156" s="33">
        <v>25000</v>
      </c>
      <c r="K156" s="33">
        <v>0</v>
      </c>
      <c r="L156" s="33">
        <v>0</v>
      </c>
      <c r="M156" s="34">
        <v>78948.692128650946</v>
      </c>
    </row>
    <row r="157" spans="1:13" x14ac:dyDescent="0.25">
      <c r="A157" s="75"/>
      <c r="B157" s="98"/>
      <c r="C157" s="83" t="s">
        <v>64</v>
      </c>
      <c r="D157" s="84"/>
      <c r="E157" s="85"/>
      <c r="F157" s="85"/>
      <c r="G157" s="86">
        <v>0.19999999999999998</v>
      </c>
      <c r="H157" s="87">
        <v>53948.692128650946</v>
      </c>
      <c r="I157" s="87">
        <v>0</v>
      </c>
      <c r="J157" s="87">
        <v>25000</v>
      </c>
      <c r="K157" s="87">
        <v>0</v>
      </c>
      <c r="L157" s="87">
        <v>0</v>
      </c>
      <c r="M157" s="88">
        <v>78948.692128650946</v>
      </c>
    </row>
    <row r="158" spans="1:13" ht="30" x14ac:dyDescent="0.25">
      <c r="A158" s="75"/>
      <c r="B158" s="98"/>
      <c r="C158" s="77" t="s">
        <v>65</v>
      </c>
      <c r="D158" s="3">
        <v>31802</v>
      </c>
      <c r="E158" s="19" t="s">
        <v>484</v>
      </c>
      <c r="F158" s="19" t="s">
        <v>485</v>
      </c>
      <c r="G158" s="32"/>
      <c r="H158" s="33">
        <v>417755.33045327367</v>
      </c>
      <c r="I158" s="33">
        <v>108500</v>
      </c>
      <c r="J158" s="33">
        <v>0</v>
      </c>
      <c r="K158" s="33">
        <v>90000</v>
      </c>
      <c r="L158" s="33">
        <v>0</v>
      </c>
      <c r="M158" s="34">
        <v>616255.33045327361</v>
      </c>
    </row>
    <row r="159" spans="1:13" ht="30" x14ac:dyDescent="0.25">
      <c r="A159" s="75"/>
      <c r="B159" s="98"/>
      <c r="C159" s="77"/>
      <c r="D159" s="78">
        <v>31803</v>
      </c>
      <c r="E159" s="79" t="s">
        <v>486</v>
      </c>
      <c r="F159" s="79" t="s">
        <v>487</v>
      </c>
      <c r="G159" s="80"/>
      <c r="H159" s="81">
        <v>0</v>
      </c>
      <c r="I159" s="81">
        <v>60400</v>
      </c>
      <c r="J159" s="81">
        <v>0</v>
      </c>
      <c r="K159" s="81">
        <v>0</v>
      </c>
      <c r="L159" s="81">
        <v>0</v>
      </c>
      <c r="M159" s="82">
        <v>60400</v>
      </c>
    </row>
    <row r="160" spans="1:13" ht="30" x14ac:dyDescent="0.25">
      <c r="A160" s="75"/>
      <c r="B160" s="98"/>
      <c r="C160" s="77"/>
      <c r="D160" s="3">
        <v>31804</v>
      </c>
      <c r="E160" s="19" t="s">
        <v>486</v>
      </c>
      <c r="F160" s="19" t="s">
        <v>487</v>
      </c>
      <c r="G160" s="32"/>
      <c r="H160" s="33">
        <v>179071.13324797191</v>
      </c>
      <c r="I160" s="33">
        <v>0</v>
      </c>
      <c r="J160" s="33">
        <v>0</v>
      </c>
      <c r="K160" s="33">
        <v>0</v>
      </c>
      <c r="L160" s="33">
        <v>0</v>
      </c>
      <c r="M160" s="34">
        <v>179071.13324797191</v>
      </c>
    </row>
    <row r="161" spans="1:13" ht="45" x14ac:dyDescent="0.25">
      <c r="A161" s="75"/>
      <c r="B161" s="98"/>
      <c r="C161" s="77"/>
      <c r="D161" s="78">
        <v>31807</v>
      </c>
      <c r="E161" s="79" t="s">
        <v>488</v>
      </c>
      <c r="F161" s="79" t="s">
        <v>489</v>
      </c>
      <c r="G161" s="80"/>
      <c r="H161" s="81">
        <v>442504.26273317973</v>
      </c>
      <c r="I161" s="81">
        <v>109700</v>
      </c>
      <c r="J161" s="81">
        <v>200000</v>
      </c>
      <c r="K161" s="81">
        <v>0</v>
      </c>
      <c r="L161" s="81">
        <v>0</v>
      </c>
      <c r="M161" s="82">
        <v>752204.26273317973</v>
      </c>
    </row>
    <row r="162" spans="1:13" ht="105" x14ac:dyDescent="0.25">
      <c r="A162" s="75"/>
      <c r="B162" s="98"/>
      <c r="C162" s="77"/>
      <c r="D162" s="3">
        <v>31808</v>
      </c>
      <c r="E162" s="19" t="s">
        <v>490</v>
      </c>
      <c r="F162" s="19" t="s">
        <v>491</v>
      </c>
      <c r="G162" s="32"/>
      <c r="H162" s="33">
        <v>74177.606095080002</v>
      </c>
      <c r="I162" s="33">
        <v>19500</v>
      </c>
      <c r="J162" s="33">
        <v>0</v>
      </c>
      <c r="K162" s="33">
        <v>0</v>
      </c>
      <c r="L162" s="33">
        <v>0</v>
      </c>
      <c r="M162" s="34">
        <v>93677.606095080002</v>
      </c>
    </row>
    <row r="163" spans="1:13" ht="180" x14ac:dyDescent="0.25">
      <c r="A163" s="75"/>
      <c r="B163" s="98"/>
      <c r="C163" s="77"/>
      <c r="D163" s="78">
        <v>31809</v>
      </c>
      <c r="E163" s="79" t="s">
        <v>492</v>
      </c>
      <c r="F163" s="79" t="s">
        <v>493</v>
      </c>
      <c r="G163" s="80"/>
      <c r="H163" s="81">
        <v>264303.01027960074</v>
      </c>
      <c r="I163" s="81">
        <v>0</v>
      </c>
      <c r="J163" s="81">
        <v>100000</v>
      </c>
      <c r="K163" s="81">
        <v>30000</v>
      </c>
      <c r="L163" s="81">
        <v>0</v>
      </c>
      <c r="M163" s="82">
        <v>394303.01027960074</v>
      </c>
    </row>
    <row r="164" spans="1:13" ht="45" x14ac:dyDescent="0.25">
      <c r="A164" s="75"/>
      <c r="B164" s="98"/>
      <c r="C164" s="77"/>
      <c r="D164" s="3">
        <v>31810</v>
      </c>
      <c r="E164" s="19" t="s">
        <v>494</v>
      </c>
      <c r="F164" s="19" t="s">
        <v>495</v>
      </c>
      <c r="G164" s="32"/>
      <c r="H164" s="33">
        <v>209913.95074887</v>
      </c>
      <c r="I164" s="33">
        <v>37200</v>
      </c>
      <c r="J164" s="33">
        <v>0</v>
      </c>
      <c r="K164" s="33">
        <v>0</v>
      </c>
      <c r="L164" s="33">
        <v>0</v>
      </c>
      <c r="M164" s="34">
        <v>247113.95074887</v>
      </c>
    </row>
    <row r="165" spans="1:13" x14ac:dyDescent="0.25">
      <c r="A165" s="75"/>
      <c r="B165" s="98"/>
      <c r="C165" s="77"/>
      <c r="D165" s="78">
        <v>32000</v>
      </c>
      <c r="E165" s="79" t="s">
        <v>496</v>
      </c>
      <c r="F165" s="79" t="s">
        <v>496</v>
      </c>
      <c r="G165" s="80"/>
      <c r="H165" s="81">
        <v>403637.43117235712</v>
      </c>
      <c r="I165" s="81">
        <v>86400</v>
      </c>
      <c r="J165" s="81">
        <v>140000</v>
      </c>
      <c r="K165" s="81">
        <v>0</v>
      </c>
      <c r="L165" s="81">
        <v>0</v>
      </c>
      <c r="M165" s="82">
        <v>630037.43117235717</v>
      </c>
    </row>
    <row r="166" spans="1:13" x14ac:dyDescent="0.25">
      <c r="A166" s="75"/>
      <c r="B166" s="98"/>
      <c r="C166" s="77"/>
      <c r="D166" s="3">
        <v>32005</v>
      </c>
      <c r="E166" s="19" t="s">
        <v>497</v>
      </c>
      <c r="F166" s="19" t="s">
        <v>497</v>
      </c>
      <c r="G166" s="32"/>
      <c r="H166" s="33">
        <v>99015.962412216977</v>
      </c>
      <c r="I166" s="33">
        <v>0</v>
      </c>
      <c r="J166" s="33">
        <v>0</v>
      </c>
      <c r="K166" s="33">
        <v>0</v>
      </c>
      <c r="L166" s="33">
        <v>0</v>
      </c>
      <c r="M166" s="34">
        <v>99015.962412216977</v>
      </c>
    </row>
    <row r="167" spans="1:13" x14ac:dyDescent="0.25">
      <c r="A167" s="75"/>
      <c r="B167" s="98"/>
      <c r="C167" s="77"/>
      <c r="D167" s="78">
        <v>32006</v>
      </c>
      <c r="E167" s="79" t="s">
        <v>498</v>
      </c>
      <c r="F167" s="79" t="s">
        <v>498</v>
      </c>
      <c r="G167" s="80"/>
      <c r="H167" s="81">
        <v>39244.084207357148</v>
      </c>
      <c r="I167" s="81">
        <v>0</v>
      </c>
      <c r="J167" s="81">
        <v>150000</v>
      </c>
      <c r="K167" s="81">
        <v>0</v>
      </c>
      <c r="L167" s="81">
        <v>0</v>
      </c>
      <c r="M167" s="82">
        <v>189244.08420735714</v>
      </c>
    </row>
    <row r="168" spans="1:13" x14ac:dyDescent="0.25">
      <c r="A168" s="75"/>
      <c r="B168" s="98"/>
      <c r="C168" s="77"/>
      <c r="D168" s="3">
        <v>32007</v>
      </c>
      <c r="E168" s="19" t="s">
        <v>499</v>
      </c>
      <c r="F168" s="19" t="s">
        <v>499</v>
      </c>
      <c r="G168" s="32"/>
      <c r="H168" s="33">
        <v>12231.5934645</v>
      </c>
      <c r="I168" s="33">
        <v>0</v>
      </c>
      <c r="J168" s="33">
        <v>0</v>
      </c>
      <c r="K168" s="33">
        <v>0</v>
      </c>
      <c r="L168" s="33">
        <v>0</v>
      </c>
      <c r="M168" s="34">
        <v>12231.5934645</v>
      </c>
    </row>
    <row r="169" spans="1:13" x14ac:dyDescent="0.25">
      <c r="A169" s="75"/>
      <c r="B169" s="98"/>
      <c r="C169" s="83" t="s">
        <v>66</v>
      </c>
      <c r="D169" s="84"/>
      <c r="E169" s="85"/>
      <c r="F169" s="85"/>
      <c r="G169" s="86">
        <v>7.3916666666666675</v>
      </c>
      <c r="H169" s="87">
        <v>2141854.3648144072</v>
      </c>
      <c r="I169" s="87">
        <v>421700</v>
      </c>
      <c r="J169" s="87">
        <v>590000</v>
      </c>
      <c r="K169" s="87">
        <v>120000</v>
      </c>
      <c r="L169" s="87">
        <v>0</v>
      </c>
      <c r="M169" s="88">
        <v>3273554.3648144077</v>
      </c>
    </row>
    <row r="170" spans="1:13" ht="15.75" thickBot="1" x14ac:dyDescent="0.3">
      <c r="A170" s="75"/>
      <c r="B170" s="91" t="s">
        <v>67</v>
      </c>
      <c r="C170" s="92"/>
      <c r="D170" s="99"/>
      <c r="E170" s="100"/>
      <c r="F170" s="100"/>
      <c r="G170" s="101">
        <v>12.75</v>
      </c>
      <c r="H170" s="102">
        <v>3442819.5542772994</v>
      </c>
      <c r="I170" s="102">
        <v>606300</v>
      </c>
      <c r="J170" s="102">
        <v>1692403</v>
      </c>
      <c r="K170" s="102">
        <v>121000</v>
      </c>
      <c r="L170" s="102">
        <v>50000</v>
      </c>
      <c r="M170" s="103">
        <v>5912522.5542772999</v>
      </c>
    </row>
    <row r="171" spans="1:13" ht="30" x14ac:dyDescent="0.25">
      <c r="A171" s="75"/>
      <c r="B171" s="104"/>
      <c r="C171" s="90" t="s">
        <v>68</v>
      </c>
      <c r="D171" s="3">
        <v>31900</v>
      </c>
      <c r="E171" s="19" t="s">
        <v>500</v>
      </c>
      <c r="F171" s="19" t="s">
        <v>501</v>
      </c>
      <c r="G171" s="32"/>
      <c r="H171" s="33">
        <v>222550.65239729994</v>
      </c>
      <c r="I171" s="33">
        <v>479200</v>
      </c>
      <c r="J171" s="33">
        <v>90000</v>
      </c>
      <c r="K171" s="33">
        <v>21000</v>
      </c>
      <c r="L171" s="33">
        <v>0</v>
      </c>
      <c r="M171" s="34">
        <v>812750.65239729988</v>
      </c>
    </row>
    <row r="172" spans="1:13" x14ac:dyDescent="0.25">
      <c r="A172" s="75"/>
      <c r="B172" s="104"/>
      <c r="C172" s="83" t="s">
        <v>69</v>
      </c>
      <c r="D172" s="84"/>
      <c r="E172" s="85"/>
      <c r="F172" s="85"/>
      <c r="G172" s="86">
        <v>1.2999999999999998</v>
      </c>
      <c r="H172" s="87">
        <v>222550.65239729994</v>
      </c>
      <c r="I172" s="87">
        <v>479200</v>
      </c>
      <c r="J172" s="87">
        <v>90000</v>
      </c>
      <c r="K172" s="87">
        <v>21000</v>
      </c>
      <c r="L172" s="87">
        <v>0</v>
      </c>
      <c r="M172" s="88">
        <v>812750.65239729988</v>
      </c>
    </row>
    <row r="173" spans="1:13" ht="60" x14ac:dyDescent="0.25">
      <c r="A173" s="75"/>
      <c r="B173" s="104"/>
      <c r="C173" s="77" t="s">
        <v>70</v>
      </c>
      <c r="D173" s="78">
        <v>31665</v>
      </c>
      <c r="E173" s="79" t="s">
        <v>502</v>
      </c>
      <c r="F173" s="79" t="s">
        <v>503</v>
      </c>
      <c r="G173" s="80"/>
      <c r="H173" s="81">
        <v>121998.12379999999</v>
      </c>
      <c r="I173" s="81">
        <v>0</v>
      </c>
      <c r="J173" s="81">
        <v>0</v>
      </c>
      <c r="K173" s="81">
        <v>0</v>
      </c>
      <c r="L173" s="81">
        <v>200000</v>
      </c>
      <c r="M173" s="82">
        <v>321998.1238</v>
      </c>
    </row>
    <row r="174" spans="1:13" ht="45" x14ac:dyDescent="0.25">
      <c r="A174" s="75"/>
      <c r="B174" s="104"/>
      <c r="C174" s="77"/>
      <c r="D174" s="3">
        <v>31666</v>
      </c>
      <c r="E174" s="19" t="s">
        <v>504</v>
      </c>
      <c r="F174" s="19" t="s">
        <v>505</v>
      </c>
      <c r="G174" s="32"/>
      <c r="H174" s="33">
        <v>121998.12379999999</v>
      </c>
      <c r="I174" s="33">
        <v>19500</v>
      </c>
      <c r="J174" s="33">
        <v>0</v>
      </c>
      <c r="K174" s="33">
        <v>0</v>
      </c>
      <c r="L174" s="33">
        <v>0</v>
      </c>
      <c r="M174" s="34">
        <v>141498.1238</v>
      </c>
    </row>
    <row r="175" spans="1:13" ht="45" x14ac:dyDescent="0.25">
      <c r="A175" s="75"/>
      <c r="B175" s="104"/>
      <c r="C175" s="77"/>
      <c r="D175" s="78">
        <v>31667</v>
      </c>
      <c r="E175" s="79" t="s">
        <v>506</v>
      </c>
      <c r="F175" s="79" t="s">
        <v>507</v>
      </c>
      <c r="G175" s="80"/>
      <c r="H175" s="81">
        <v>243996.24759999997</v>
      </c>
      <c r="I175" s="81">
        <v>0</v>
      </c>
      <c r="J175" s="81">
        <v>0</v>
      </c>
      <c r="K175" s="81">
        <v>0</v>
      </c>
      <c r="L175" s="81">
        <v>0</v>
      </c>
      <c r="M175" s="82">
        <v>243996.24759999997</v>
      </c>
    </row>
    <row r="176" spans="1:13" x14ac:dyDescent="0.25">
      <c r="A176" s="75"/>
      <c r="B176" s="104"/>
      <c r="C176" s="83" t="s">
        <v>71</v>
      </c>
      <c r="D176" s="84"/>
      <c r="E176" s="85"/>
      <c r="F176" s="85"/>
      <c r="G176" s="86">
        <v>1</v>
      </c>
      <c r="H176" s="87">
        <v>487992.49519999995</v>
      </c>
      <c r="I176" s="87">
        <v>19500</v>
      </c>
      <c r="J176" s="87">
        <v>0</v>
      </c>
      <c r="K176" s="87">
        <v>0</v>
      </c>
      <c r="L176" s="87">
        <v>200000</v>
      </c>
      <c r="M176" s="88">
        <v>707492.4952</v>
      </c>
    </row>
    <row r="177" spans="1:13" ht="30" x14ac:dyDescent="0.25">
      <c r="A177" s="75"/>
      <c r="B177" s="104"/>
      <c r="C177" s="77" t="s">
        <v>72</v>
      </c>
      <c r="D177" s="78">
        <v>10753</v>
      </c>
      <c r="E177" s="79" t="s">
        <v>508</v>
      </c>
      <c r="F177" s="79" t="s">
        <v>509</v>
      </c>
      <c r="G177" s="80"/>
      <c r="H177" s="81">
        <v>0</v>
      </c>
      <c r="I177" s="81">
        <v>0</v>
      </c>
      <c r="J177" s="81">
        <v>150000</v>
      </c>
      <c r="K177" s="81">
        <v>0</v>
      </c>
      <c r="L177" s="81">
        <v>0</v>
      </c>
      <c r="M177" s="82">
        <v>150000</v>
      </c>
    </row>
    <row r="178" spans="1:13" ht="75" x14ac:dyDescent="0.25">
      <c r="A178" s="75"/>
      <c r="B178" s="104"/>
      <c r="C178" s="77"/>
      <c r="D178" s="3">
        <v>10855</v>
      </c>
      <c r="E178" s="19" t="s">
        <v>510</v>
      </c>
      <c r="F178" s="19" t="s">
        <v>511</v>
      </c>
      <c r="G178" s="32"/>
      <c r="H178" s="33">
        <v>89227.032095600007</v>
      </c>
      <c r="I178" s="33">
        <v>160800</v>
      </c>
      <c r="J178" s="33">
        <v>380000</v>
      </c>
      <c r="K178" s="33">
        <v>16000</v>
      </c>
      <c r="L178" s="33">
        <v>0</v>
      </c>
      <c r="M178" s="34">
        <v>646027.03209560004</v>
      </c>
    </row>
    <row r="179" spans="1:13" ht="135" x14ac:dyDescent="0.25">
      <c r="A179" s="75"/>
      <c r="B179" s="104"/>
      <c r="C179" s="77"/>
      <c r="D179" s="78">
        <v>13006</v>
      </c>
      <c r="E179" s="79" t="s">
        <v>512</v>
      </c>
      <c r="F179" s="79" t="s">
        <v>513</v>
      </c>
      <c r="G179" s="80"/>
      <c r="H179" s="81">
        <v>66596.157115600014</v>
      </c>
      <c r="I179" s="81">
        <v>28800</v>
      </c>
      <c r="J179" s="81">
        <v>150000</v>
      </c>
      <c r="K179" s="81">
        <v>0</v>
      </c>
      <c r="L179" s="81">
        <v>0</v>
      </c>
      <c r="M179" s="82">
        <v>245396.15711560001</v>
      </c>
    </row>
    <row r="180" spans="1:13" ht="45" x14ac:dyDescent="0.25">
      <c r="A180" s="75"/>
      <c r="B180" s="104"/>
      <c r="C180" s="77"/>
      <c r="D180" s="3">
        <v>13351</v>
      </c>
      <c r="E180" s="19" t="s">
        <v>514</v>
      </c>
      <c r="F180" s="19" t="s">
        <v>515</v>
      </c>
      <c r="G180" s="32"/>
      <c r="H180" s="33">
        <v>66596.157115600014</v>
      </c>
      <c r="I180" s="33">
        <v>0</v>
      </c>
      <c r="J180" s="33">
        <v>0</v>
      </c>
      <c r="K180" s="33">
        <v>0</v>
      </c>
      <c r="L180" s="33">
        <v>0</v>
      </c>
      <c r="M180" s="34">
        <v>66596.157115600014</v>
      </c>
    </row>
    <row r="181" spans="1:13" ht="75" x14ac:dyDescent="0.25">
      <c r="A181" s="75"/>
      <c r="B181" s="104"/>
      <c r="C181" s="77"/>
      <c r="D181" s="78">
        <v>20352</v>
      </c>
      <c r="E181" s="79" t="s">
        <v>516</v>
      </c>
      <c r="F181" s="79" t="s">
        <v>517</v>
      </c>
      <c r="G181" s="80"/>
      <c r="H181" s="81">
        <v>43965.282135600013</v>
      </c>
      <c r="I181" s="81">
        <v>0</v>
      </c>
      <c r="J181" s="81">
        <v>0</v>
      </c>
      <c r="K181" s="81">
        <v>0</v>
      </c>
      <c r="L181" s="81">
        <v>0</v>
      </c>
      <c r="M181" s="82">
        <v>43965.282135600013</v>
      </c>
    </row>
    <row r="182" spans="1:13" ht="30" x14ac:dyDescent="0.25">
      <c r="A182" s="75"/>
      <c r="B182" s="104"/>
      <c r="C182" s="77"/>
      <c r="D182" s="3">
        <v>31207</v>
      </c>
      <c r="E182" s="19" t="s">
        <v>518</v>
      </c>
      <c r="F182" s="19" t="s">
        <v>519</v>
      </c>
      <c r="G182" s="32"/>
      <c r="H182" s="33">
        <v>56796.023662335007</v>
      </c>
      <c r="I182" s="33">
        <v>0</v>
      </c>
      <c r="J182" s="33">
        <v>163000</v>
      </c>
      <c r="K182" s="33">
        <v>0</v>
      </c>
      <c r="L182" s="33">
        <v>0</v>
      </c>
      <c r="M182" s="34">
        <v>219796.02366233501</v>
      </c>
    </row>
    <row r="183" spans="1:13" ht="30" x14ac:dyDescent="0.25">
      <c r="A183" s="75"/>
      <c r="B183" s="104"/>
      <c r="C183" s="77"/>
      <c r="D183" s="78">
        <v>31357</v>
      </c>
      <c r="E183" s="79" t="s">
        <v>520</v>
      </c>
      <c r="F183" s="79" t="s">
        <v>521</v>
      </c>
      <c r="G183" s="80"/>
      <c r="H183" s="81">
        <v>0</v>
      </c>
      <c r="I183" s="81">
        <v>3400</v>
      </c>
      <c r="J183" s="81">
        <v>150000</v>
      </c>
      <c r="K183" s="81">
        <v>0</v>
      </c>
      <c r="L183" s="81">
        <v>0</v>
      </c>
      <c r="M183" s="82">
        <v>153400</v>
      </c>
    </row>
    <row r="184" spans="1:13" x14ac:dyDescent="0.25">
      <c r="A184" s="75"/>
      <c r="B184" s="104"/>
      <c r="C184" s="83" t="s">
        <v>73</v>
      </c>
      <c r="D184" s="84"/>
      <c r="E184" s="85"/>
      <c r="F184" s="85"/>
      <c r="G184" s="86">
        <v>1.45</v>
      </c>
      <c r="H184" s="87">
        <v>323180.65212473506</v>
      </c>
      <c r="I184" s="87">
        <v>193000</v>
      </c>
      <c r="J184" s="87">
        <v>993000</v>
      </c>
      <c r="K184" s="87">
        <v>16000</v>
      </c>
      <c r="L184" s="87">
        <v>0</v>
      </c>
      <c r="M184" s="88">
        <v>1525180.6521247351</v>
      </c>
    </row>
    <row r="185" spans="1:13" ht="45" x14ac:dyDescent="0.25">
      <c r="A185" s="75"/>
      <c r="B185" s="104"/>
      <c r="C185" s="77" t="s">
        <v>74</v>
      </c>
      <c r="D185" s="78">
        <v>31403</v>
      </c>
      <c r="E185" s="79" t="s">
        <v>522</v>
      </c>
      <c r="F185" s="79" t="s">
        <v>523</v>
      </c>
      <c r="G185" s="80"/>
      <c r="H185" s="81">
        <v>252230.57705039717</v>
      </c>
      <c r="I185" s="81">
        <v>17800</v>
      </c>
      <c r="J185" s="81">
        <v>6288000</v>
      </c>
      <c r="K185" s="81">
        <v>0</v>
      </c>
      <c r="L185" s="81">
        <v>0</v>
      </c>
      <c r="M185" s="82">
        <v>6558030.5770503972</v>
      </c>
    </row>
    <row r="186" spans="1:13" ht="60" x14ac:dyDescent="0.25">
      <c r="A186" s="75"/>
      <c r="B186" s="104"/>
      <c r="C186" s="77"/>
      <c r="D186" s="3">
        <v>31404</v>
      </c>
      <c r="E186" s="19" t="s">
        <v>524</v>
      </c>
      <c r="F186" s="19" t="s">
        <v>525</v>
      </c>
      <c r="G186" s="32"/>
      <c r="H186" s="33">
        <v>55010.063610981299</v>
      </c>
      <c r="I186" s="33">
        <v>0</v>
      </c>
      <c r="J186" s="33">
        <v>165000</v>
      </c>
      <c r="K186" s="33">
        <v>0</v>
      </c>
      <c r="L186" s="33">
        <v>0</v>
      </c>
      <c r="M186" s="34">
        <v>220010.06361098131</v>
      </c>
    </row>
    <row r="187" spans="1:13" ht="30" x14ac:dyDescent="0.25">
      <c r="A187" s="75"/>
      <c r="B187" s="104"/>
      <c r="C187" s="77"/>
      <c r="D187" s="78">
        <v>31406</v>
      </c>
      <c r="E187" s="79" t="s">
        <v>526</v>
      </c>
      <c r="F187" s="79" t="s">
        <v>527</v>
      </c>
      <c r="G187" s="80"/>
      <c r="H187" s="81">
        <v>686847.88189391268</v>
      </c>
      <c r="I187" s="81">
        <v>152100</v>
      </c>
      <c r="J187" s="81">
        <v>4446250</v>
      </c>
      <c r="K187" s="81">
        <v>1249680</v>
      </c>
      <c r="L187" s="81">
        <v>0</v>
      </c>
      <c r="M187" s="82">
        <v>6534877.8818939123</v>
      </c>
    </row>
    <row r="188" spans="1:13" ht="45" x14ac:dyDescent="0.25">
      <c r="A188" s="75"/>
      <c r="B188" s="104"/>
      <c r="C188" s="77"/>
      <c r="D188" s="3">
        <v>31668</v>
      </c>
      <c r="E188" s="19" t="s">
        <v>528</v>
      </c>
      <c r="F188" s="19" t="s">
        <v>529</v>
      </c>
      <c r="G188" s="32"/>
      <c r="H188" s="33">
        <v>8112.0835837499999</v>
      </c>
      <c r="I188" s="33">
        <v>0</v>
      </c>
      <c r="J188" s="33">
        <v>0</v>
      </c>
      <c r="K188" s="33">
        <v>0</v>
      </c>
      <c r="L188" s="33">
        <v>0</v>
      </c>
      <c r="M188" s="34">
        <v>8112.0835837499999</v>
      </c>
    </row>
    <row r="189" spans="1:13" ht="30" x14ac:dyDescent="0.25">
      <c r="A189" s="75"/>
      <c r="B189" s="104"/>
      <c r="C189" s="77"/>
      <c r="D189" s="3">
        <v>31669</v>
      </c>
      <c r="E189" s="19" t="s">
        <v>530</v>
      </c>
      <c r="F189" s="19" t="s">
        <v>531</v>
      </c>
      <c r="G189" s="32"/>
      <c r="H189" s="33">
        <v>456773.2710699084</v>
      </c>
      <c r="I189" s="33">
        <v>0</v>
      </c>
      <c r="J189" s="33">
        <v>339799.04000000004</v>
      </c>
      <c r="K189" s="33">
        <v>0</v>
      </c>
      <c r="L189" s="33">
        <v>0</v>
      </c>
      <c r="M189" s="34">
        <v>796572.31106990844</v>
      </c>
    </row>
    <row r="190" spans="1:13" ht="30" x14ac:dyDescent="0.25">
      <c r="A190" s="75"/>
      <c r="B190" s="104"/>
      <c r="C190" s="77"/>
      <c r="D190" s="78">
        <v>31671</v>
      </c>
      <c r="E190" s="79" t="s">
        <v>532</v>
      </c>
      <c r="F190" s="79" t="s">
        <v>533</v>
      </c>
      <c r="G190" s="80"/>
      <c r="H190" s="81">
        <v>734119.61304074991</v>
      </c>
      <c r="I190" s="81">
        <v>0</v>
      </c>
      <c r="J190" s="81">
        <v>513600</v>
      </c>
      <c r="K190" s="81">
        <v>0</v>
      </c>
      <c r="L190" s="81">
        <v>0</v>
      </c>
      <c r="M190" s="82">
        <v>1247719.6130407499</v>
      </c>
    </row>
    <row r="191" spans="1:13" ht="30" x14ac:dyDescent="0.25">
      <c r="A191" s="75"/>
      <c r="B191" s="104"/>
      <c r="C191" s="77"/>
      <c r="D191" s="3">
        <v>31672</v>
      </c>
      <c r="E191" s="19" t="s">
        <v>534</v>
      </c>
      <c r="F191" s="19" t="s">
        <v>535</v>
      </c>
      <c r="G191" s="32"/>
      <c r="H191" s="33">
        <v>113918.33380499997</v>
      </c>
      <c r="I191" s="33">
        <v>0</v>
      </c>
      <c r="J191" s="33">
        <v>367004</v>
      </c>
      <c r="K191" s="33">
        <v>242004</v>
      </c>
      <c r="L191" s="33">
        <v>0</v>
      </c>
      <c r="M191" s="34">
        <v>722926.33380499994</v>
      </c>
    </row>
    <row r="192" spans="1:13" x14ac:dyDescent="0.25">
      <c r="A192" s="75"/>
      <c r="B192" s="104"/>
      <c r="C192" s="77"/>
      <c r="D192" s="78">
        <v>31700</v>
      </c>
      <c r="E192" s="79" t="s">
        <v>536</v>
      </c>
      <c r="F192" s="79" t="s">
        <v>537</v>
      </c>
      <c r="G192" s="80"/>
      <c r="H192" s="81">
        <v>5196391.9641239941</v>
      </c>
      <c r="I192" s="81">
        <v>1165795.6843874622</v>
      </c>
      <c r="J192" s="81">
        <v>1305915.0901966065</v>
      </c>
      <c r="K192" s="81">
        <v>1008124.1270471065</v>
      </c>
      <c r="L192" s="81">
        <v>0</v>
      </c>
      <c r="M192" s="82">
        <v>8676226.8657551687</v>
      </c>
    </row>
    <row r="193" spans="1:13" x14ac:dyDescent="0.25">
      <c r="A193" s="75"/>
      <c r="B193" s="104"/>
      <c r="C193" s="83" t="s">
        <v>75</v>
      </c>
      <c r="D193" s="84"/>
      <c r="E193" s="85"/>
      <c r="F193" s="85"/>
      <c r="G193" s="86">
        <v>18.933333333333334</v>
      </c>
      <c r="H193" s="87">
        <v>7503403.7881786935</v>
      </c>
      <c r="I193" s="87">
        <v>1335695.6843874622</v>
      </c>
      <c r="J193" s="87">
        <v>13425568.130196605</v>
      </c>
      <c r="K193" s="87">
        <v>2499808.1270471066</v>
      </c>
      <c r="L193" s="87">
        <v>0</v>
      </c>
      <c r="M193" s="88">
        <v>24764475.729809869</v>
      </c>
    </row>
    <row r="194" spans="1:13" ht="30" x14ac:dyDescent="0.25">
      <c r="A194" s="75"/>
      <c r="B194" s="104"/>
      <c r="C194" s="77" t="s">
        <v>76</v>
      </c>
      <c r="D194" s="3">
        <v>12535</v>
      </c>
      <c r="E194" s="19" t="s">
        <v>538</v>
      </c>
      <c r="F194" s="19" t="s">
        <v>539</v>
      </c>
      <c r="G194" s="32"/>
      <c r="H194" s="33">
        <v>298876.83000840002</v>
      </c>
      <c r="I194" s="33">
        <v>0</v>
      </c>
      <c r="J194" s="33">
        <v>600000</v>
      </c>
      <c r="K194" s="33">
        <v>0</v>
      </c>
      <c r="L194" s="33">
        <v>0</v>
      </c>
      <c r="M194" s="34">
        <v>898876.83000840002</v>
      </c>
    </row>
    <row r="195" spans="1:13" ht="30" x14ac:dyDescent="0.25">
      <c r="A195" s="75"/>
      <c r="B195" s="104"/>
      <c r="C195" s="77"/>
      <c r="D195" s="78">
        <v>19104</v>
      </c>
      <c r="E195" s="79" t="s">
        <v>540</v>
      </c>
      <c r="F195" s="79" t="s">
        <v>541</v>
      </c>
      <c r="G195" s="80"/>
      <c r="H195" s="81">
        <v>90523.499919999987</v>
      </c>
      <c r="I195" s="81">
        <v>0</v>
      </c>
      <c r="J195" s="81">
        <v>1400000</v>
      </c>
      <c r="K195" s="81">
        <v>0</v>
      </c>
      <c r="L195" s="81">
        <v>0</v>
      </c>
      <c r="M195" s="82">
        <v>1490523.4999200001</v>
      </c>
    </row>
    <row r="196" spans="1:13" ht="45" x14ac:dyDescent="0.25">
      <c r="A196" s="75"/>
      <c r="B196" s="104"/>
      <c r="C196" s="77"/>
      <c r="D196" s="3">
        <v>25250</v>
      </c>
      <c r="E196" s="19" t="s">
        <v>542</v>
      </c>
      <c r="F196" s="19" t="s">
        <v>543</v>
      </c>
      <c r="G196" s="32"/>
      <c r="H196" s="33">
        <v>129456.49655312</v>
      </c>
      <c r="I196" s="33">
        <v>6800</v>
      </c>
      <c r="J196" s="33">
        <v>685000</v>
      </c>
      <c r="K196" s="33">
        <v>0</v>
      </c>
      <c r="L196" s="33">
        <v>0</v>
      </c>
      <c r="M196" s="34">
        <v>821256.49655311997</v>
      </c>
    </row>
    <row r="197" spans="1:13" ht="30" x14ac:dyDescent="0.25">
      <c r="A197" s="75"/>
      <c r="B197" s="104"/>
      <c r="C197" s="77"/>
      <c r="D197" s="78">
        <v>31673</v>
      </c>
      <c r="E197" s="79" t="s">
        <v>544</v>
      </c>
      <c r="F197" s="79" t="s">
        <v>545</v>
      </c>
      <c r="G197" s="80"/>
      <c r="H197" s="81">
        <v>688669.72357471078</v>
      </c>
      <c r="I197" s="81">
        <v>28800</v>
      </c>
      <c r="J197" s="81">
        <v>194000</v>
      </c>
      <c r="K197" s="81">
        <v>0</v>
      </c>
      <c r="L197" s="81">
        <v>0</v>
      </c>
      <c r="M197" s="82">
        <v>911469.72357471078</v>
      </c>
    </row>
    <row r="198" spans="1:13" ht="30" x14ac:dyDescent="0.25">
      <c r="A198" s="75"/>
      <c r="B198" s="104"/>
      <c r="C198" s="77"/>
      <c r="D198" s="3">
        <v>31686</v>
      </c>
      <c r="E198" s="19" t="s">
        <v>546</v>
      </c>
      <c r="F198" s="19" t="s">
        <v>547</v>
      </c>
      <c r="G198" s="32"/>
      <c r="H198" s="33">
        <v>24585.436485981307</v>
      </c>
      <c r="I198" s="33">
        <v>0</v>
      </c>
      <c r="J198" s="33">
        <v>0</v>
      </c>
      <c r="K198" s="33">
        <v>0</v>
      </c>
      <c r="L198" s="33">
        <v>0</v>
      </c>
      <c r="M198" s="34">
        <v>24585.436485981307</v>
      </c>
    </row>
    <row r="199" spans="1:13" x14ac:dyDescent="0.25">
      <c r="A199" s="75"/>
      <c r="B199" s="104"/>
      <c r="C199" s="83" t="s">
        <v>77</v>
      </c>
      <c r="D199" s="84"/>
      <c r="E199" s="85"/>
      <c r="F199" s="85"/>
      <c r="G199" s="86">
        <v>6.1833333333333336</v>
      </c>
      <c r="H199" s="87">
        <v>1232111.9865422121</v>
      </c>
      <c r="I199" s="87">
        <v>35600</v>
      </c>
      <c r="J199" s="87">
        <v>2879000</v>
      </c>
      <c r="K199" s="87">
        <v>0</v>
      </c>
      <c r="L199" s="87">
        <v>0</v>
      </c>
      <c r="M199" s="88">
        <v>4146711.9865422123</v>
      </c>
    </row>
    <row r="200" spans="1:13" ht="30" x14ac:dyDescent="0.25">
      <c r="A200" s="75"/>
      <c r="B200" s="104"/>
      <c r="C200" s="77" t="s">
        <v>78</v>
      </c>
      <c r="D200" s="3">
        <v>31210</v>
      </c>
      <c r="E200" s="19" t="s">
        <v>548</v>
      </c>
      <c r="F200" s="19" t="s">
        <v>549</v>
      </c>
      <c r="G200" s="32"/>
      <c r="H200" s="33">
        <v>103858.95197136384</v>
      </c>
      <c r="I200" s="33">
        <v>0</v>
      </c>
      <c r="J200" s="33">
        <v>0</v>
      </c>
      <c r="K200" s="33">
        <v>0</v>
      </c>
      <c r="L200" s="33">
        <v>0</v>
      </c>
      <c r="M200" s="34">
        <v>103858.95197136384</v>
      </c>
    </row>
    <row r="201" spans="1:13" ht="45" x14ac:dyDescent="0.25">
      <c r="A201" s="75"/>
      <c r="B201" s="104"/>
      <c r="C201" s="77"/>
      <c r="D201" s="78">
        <v>31300</v>
      </c>
      <c r="E201" s="79" t="s">
        <v>550</v>
      </c>
      <c r="F201" s="79" t="s">
        <v>551</v>
      </c>
      <c r="G201" s="80"/>
      <c r="H201" s="81">
        <v>155947.9689206417</v>
      </c>
      <c r="I201" s="81">
        <v>0</v>
      </c>
      <c r="J201" s="81">
        <v>189600</v>
      </c>
      <c r="K201" s="81">
        <v>0</v>
      </c>
      <c r="L201" s="81">
        <v>0</v>
      </c>
      <c r="M201" s="82">
        <v>345547.9689206417</v>
      </c>
    </row>
    <row r="202" spans="1:13" ht="30" x14ac:dyDescent="0.25">
      <c r="A202" s="75"/>
      <c r="B202" s="104"/>
      <c r="C202" s="77"/>
      <c r="D202" s="3">
        <v>31301</v>
      </c>
      <c r="E202" s="19" t="s">
        <v>552</v>
      </c>
      <c r="F202" s="19" t="s">
        <v>553</v>
      </c>
      <c r="G202" s="32"/>
      <c r="H202" s="33">
        <v>49889.661307999988</v>
      </c>
      <c r="I202" s="33">
        <v>0</v>
      </c>
      <c r="J202" s="33">
        <v>5000</v>
      </c>
      <c r="K202" s="33">
        <v>0</v>
      </c>
      <c r="L202" s="33">
        <v>0</v>
      </c>
      <c r="M202" s="34">
        <v>54889.661307999988</v>
      </c>
    </row>
    <row r="203" spans="1:13" x14ac:dyDescent="0.25">
      <c r="A203" s="75"/>
      <c r="B203" s="104"/>
      <c r="C203" s="83" t="s">
        <v>79</v>
      </c>
      <c r="D203" s="84"/>
      <c r="E203" s="85"/>
      <c r="F203" s="85"/>
      <c r="G203" s="86">
        <v>1.7541666666666667</v>
      </c>
      <c r="H203" s="87">
        <v>309696.58220000553</v>
      </c>
      <c r="I203" s="87">
        <v>0</v>
      </c>
      <c r="J203" s="87">
        <v>194600</v>
      </c>
      <c r="K203" s="87">
        <v>0</v>
      </c>
      <c r="L203" s="87">
        <v>0</v>
      </c>
      <c r="M203" s="88">
        <v>504296.58220000553</v>
      </c>
    </row>
    <row r="204" spans="1:13" ht="30" x14ac:dyDescent="0.25">
      <c r="A204" s="75"/>
      <c r="B204" s="104"/>
      <c r="C204" s="77" t="s">
        <v>80</v>
      </c>
      <c r="D204" s="3">
        <v>31770</v>
      </c>
      <c r="E204" s="19" t="s">
        <v>554</v>
      </c>
      <c r="F204" s="19" t="s">
        <v>555</v>
      </c>
      <c r="G204" s="32"/>
      <c r="H204" s="33">
        <v>48602.746559454099</v>
      </c>
      <c r="I204" s="33">
        <v>0</v>
      </c>
      <c r="J204" s="33">
        <v>0</v>
      </c>
      <c r="K204" s="33">
        <v>0</v>
      </c>
      <c r="L204" s="33">
        <v>0</v>
      </c>
      <c r="M204" s="34">
        <v>48602.746559454099</v>
      </c>
    </row>
    <row r="205" spans="1:13" ht="45" x14ac:dyDescent="0.25">
      <c r="A205" s="75"/>
      <c r="B205" s="104"/>
      <c r="C205" s="77"/>
      <c r="D205" s="78">
        <v>31783</v>
      </c>
      <c r="E205" s="79" t="s">
        <v>556</v>
      </c>
      <c r="F205" s="79" t="s">
        <v>557</v>
      </c>
      <c r="G205" s="105"/>
      <c r="H205" s="81">
        <v>20063.508569848334</v>
      </c>
      <c r="I205" s="81">
        <v>0</v>
      </c>
      <c r="J205" s="81">
        <v>0</v>
      </c>
      <c r="K205" s="81">
        <v>30000</v>
      </c>
      <c r="L205" s="81">
        <v>0</v>
      </c>
      <c r="M205" s="82">
        <v>50063.508569848331</v>
      </c>
    </row>
    <row r="206" spans="1:13" ht="45" x14ac:dyDescent="0.25">
      <c r="A206" s="75"/>
      <c r="B206" s="104"/>
      <c r="C206" s="77"/>
      <c r="D206" s="3">
        <v>31784</v>
      </c>
      <c r="E206" s="19" t="s">
        <v>558</v>
      </c>
      <c r="F206" s="19" t="s">
        <v>559</v>
      </c>
      <c r="G206" s="32"/>
      <c r="H206" s="33">
        <v>38980.530935705341</v>
      </c>
      <c r="I206" s="33">
        <v>0</v>
      </c>
      <c r="J206" s="33">
        <v>0</v>
      </c>
      <c r="K206" s="33">
        <v>30000</v>
      </c>
      <c r="L206" s="33">
        <v>0</v>
      </c>
      <c r="M206" s="34">
        <v>68980.530935705348</v>
      </c>
    </row>
    <row r="207" spans="1:13" ht="45" x14ac:dyDescent="0.25">
      <c r="A207" s="75"/>
      <c r="B207" s="104"/>
      <c r="C207" s="77"/>
      <c r="D207" s="78">
        <v>31785</v>
      </c>
      <c r="E207" s="79" t="s">
        <v>560</v>
      </c>
      <c r="F207" s="79" t="s">
        <v>561</v>
      </c>
      <c r="G207" s="80"/>
      <c r="H207" s="81">
        <v>573.24310199566662</v>
      </c>
      <c r="I207" s="81">
        <v>0</v>
      </c>
      <c r="J207" s="81">
        <v>0</v>
      </c>
      <c r="K207" s="81">
        <v>15000</v>
      </c>
      <c r="L207" s="81">
        <v>0</v>
      </c>
      <c r="M207" s="82">
        <v>15573.243101995668</v>
      </c>
    </row>
    <row r="208" spans="1:13" x14ac:dyDescent="0.25">
      <c r="A208" s="75"/>
      <c r="B208" s="104"/>
      <c r="C208" s="77"/>
      <c r="D208" s="3">
        <v>31786</v>
      </c>
      <c r="E208" s="19" t="s">
        <v>562</v>
      </c>
      <c r="F208" s="19" t="s">
        <v>563</v>
      </c>
      <c r="G208" s="32"/>
      <c r="H208" s="33">
        <v>0</v>
      </c>
      <c r="I208" s="33">
        <v>0</v>
      </c>
      <c r="J208" s="33">
        <v>0</v>
      </c>
      <c r="K208" s="33">
        <v>6480</v>
      </c>
      <c r="L208" s="33">
        <v>0</v>
      </c>
      <c r="M208" s="34">
        <v>6480</v>
      </c>
    </row>
    <row r="209" spans="1:13" ht="105" x14ac:dyDescent="0.25">
      <c r="A209" s="75"/>
      <c r="B209" s="104"/>
      <c r="C209" s="77"/>
      <c r="D209" s="78">
        <v>31787</v>
      </c>
      <c r="E209" s="79" t="s">
        <v>564</v>
      </c>
      <c r="F209" s="79" t="s">
        <v>565</v>
      </c>
      <c r="G209" s="80"/>
      <c r="H209" s="81">
        <v>19552.857269333334</v>
      </c>
      <c r="I209" s="81">
        <v>0</v>
      </c>
      <c r="J209" s="81">
        <v>0</v>
      </c>
      <c r="K209" s="81">
        <v>0</v>
      </c>
      <c r="L209" s="81">
        <v>0</v>
      </c>
      <c r="M209" s="82">
        <v>19552.857269333334</v>
      </c>
    </row>
    <row r="210" spans="1:13" x14ac:dyDescent="0.25">
      <c r="A210" s="75"/>
      <c r="B210" s="104"/>
      <c r="C210" s="77"/>
      <c r="D210" s="3">
        <v>31788</v>
      </c>
      <c r="E210" s="19" t="s">
        <v>566</v>
      </c>
      <c r="F210" s="19" t="s">
        <v>566</v>
      </c>
      <c r="G210" s="32"/>
      <c r="H210" s="33">
        <v>19242.30909843267</v>
      </c>
      <c r="I210" s="33">
        <v>0</v>
      </c>
      <c r="J210" s="33">
        <v>60000</v>
      </c>
      <c r="K210" s="33">
        <v>0</v>
      </c>
      <c r="L210" s="33">
        <v>0</v>
      </c>
      <c r="M210" s="34">
        <v>79242.30909843267</v>
      </c>
    </row>
    <row r="211" spans="1:13" ht="30" x14ac:dyDescent="0.25">
      <c r="A211" s="75"/>
      <c r="B211" s="104"/>
      <c r="C211" s="77"/>
      <c r="D211" s="78">
        <v>31789</v>
      </c>
      <c r="E211" s="79" t="s">
        <v>567</v>
      </c>
      <c r="F211" s="79" t="s">
        <v>568</v>
      </c>
      <c r="G211" s="105"/>
      <c r="H211" s="81">
        <v>114119.81134994392</v>
      </c>
      <c r="I211" s="81">
        <v>0</v>
      </c>
      <c r="J211" s="81">
        <v>0</v>
      </c>
      <c r="K211" s="81">
        <v>25200</v>
      </c>
      <c r="L211" s="81">
        <v>0</v>
      </c>
      <c r="M211" s="82">
        <v>139319.81134994392</v>
      </c>
    </row>
    <row r="212" spans="1:13" ht="45" x14ac:dyDescent="0.25">
      <c r="A212" s="75"/>
      <c r="B212" s="104"/>
      <c r="C212" s="77"/>
      <c r="D212" s="3">
        <v>31790</v>
      </c>
      <c r="E212" s="19" t="s">
        <v>569</v>
      </c>
      <c r="F212" s="19" t="s">
        <v>570</v>
      </c>
      <c r="G212" s="32"/>
      <c r="H212" s="33">
        <v>12611.348243904667</v>
      </c>
      <c r="I212" s="33">
        <v>0</v>
      </c>
      <c r="J212" s="33">
        <v>90000</v>
      </c>
      <c r="K212" s="33">
        <v>0</v>
      </c>
      <c r="L212" s="33">
        <v>0</v>
      </c>
      <c r="M212" s="34">
        <v>102611.34824390466</v>
      </c>
    </row>
    <row r="213" spans="1:13" ht="45" x14ac:dyDescent="0.25">
      <c r="A213" s="75"/>
      <c r="B213" s="104"/>
      <c r="C213" s="77"/>
      <c r="D213" s="78">
        <v>31791</v>
      </c>
      <c r="E213" s="79" t="s">
        <v>571</v>
      </c>
      <c r="F213" s="79" t="s">
        <v>572</v>
      </c>
      <c r="G213" s="80"/>
      <c r="H213" s="81">
        <v>20703.025344000001</v>
      </c>
      <c r="I213" s="81">
        <v>0</v>
      </c>
      <c r="J213" s="81">
        <v>0</v>
      </c>
      <c r="K213" s="81">
        <v>0</v>
      </c>
      <c r="L213" s="81">
        <v>0</v>
      </c>
      <c r="M213" s="82">
        <v>20703.025344000001</v>
      </c>
    </row>
    <row r="214" spans="1:13" ht="30" x14ac:dyDescent="0.25">
      <c r="A214" s="75"/>
      <c r="B214" s="104"/>
      <c r="C214" s="77"/>
      <c r="D214" s="3">
        <v>31792</v>
      </c>
      <c r="E214" s="19" t="s">
        <v>573</v>
      </c>
      <c r="F214" s="19" t="s">
        <v>574</v>
      </c>
      <c r="G214" s="32"/>
      <c r="H214" s="33">
        <v>573.24310199566662</v>
      </c>
      <c r="I214" s="33">
        <v>0</v>
      </c>
      <c r="J214" s="33">
        <v>0</v>
      </c>
      <c r="K214" s="33">
        <v>0</v>
      </c>
      <c r="L214" s="33">
        <v>0</v>
      </c>
      <c r="M214" s="34">
        <v>573.24310199566662</v>
      </c>
    </row>
    <row r="215" spans="1:13" ht="60" x14ac:dyDescent="0.25">
      <c r="A215" s="75"/>
      <c r="B215" s="104"/>
      <c r="C215" s="77"/>
      <c r="D215" s="78">
        <v>32050</v>
      </c>
      <c r="E215" s="79" t="s">
        <v>575</v>
      </c>
      <c r="F215" s="79" t="s">
        <v>576</v>
      </c>
      <c r="G215" s="80"/>
      <c r="H215" s="81">
        <v>56306.266380000001</v>
      </c>
      <c r="I215" s="81">
        <v>0</v>
      </c>
      <c r="J215" s="81">
        <v>0</v>
      </c>
      <c r="K215" s="81">
        <v>2000</v>
      </c>
      <c r="L215" s="81">
        <v>0</v>
      </c>
      <c r="M215" s="82">
        <v>58306.266380000001</v>
      </c>
    </row>
    <row r="216" spans="1:13" ht="60" x14ac:dyDescent="0.25">
      <c r="A216" s="75"/>
      <c r="B216" s="104"/>
      <c r="C216" s="77"/>
      <c r="D216" s="3">
        <v>32053</v>
      </c>
      <c r="E216" s="19" t="s">
        <v>577</v>
      </c>
      <c r="F216" s="19" t="s">
        <v>578</v>
      </c>
      <c r="G216" s="32"/>
      <c r="H216" s="33">
        <v>8029.3616760000023</v>
      </c>
      <c r="I216" s="33">
        <v>0</v>
      </c>
      <c r="J216" s="33">
        <v>0</v>
      </c>
      <c r="K216" s="33">
        <v>0</v>
      </c>
      <c r="L216" s="33">
        <v>0</v>
      </c>
      <c r="M216" s="34">
        <v>8029.3616760000023</v>
      </c>
    </row>
    <row r="217" spans="1:13" ht="30" x14ac:dyDescent="0.25">
      <c r="A217" s="75"/>
      <c r="B217" s="104"/>
      <c r="C217" s="77"/>
      <c r="D217" s="78">
        <v>32057</v>
      </c>
      <c r="E217" s="79" t="s">
        <v>579</v>
      </c>
      <c r="F217" s="79" t="s">
        <v>580</v>
      </c>
      <c r="G217" s="105"/>
      <c r="H217" s="81">
        <v>56306.266380000001</v>
      </c>
      <c r="I217" s="81">
        <v>0</v>
      </c>
      <c r="J217" s="81">
        <v>0</v>
      </c>
      <c r="K217" s="81">
        <v>0</v>
      </c>
      <c r="L217" s="81">
        <v>0</v>
      </c>
      <c r="M217" s="82">
        <v>56306.266380000001</v>
      </c>
    </row>
    <row r="218" spans="1:13" ht="60" x14ac:dyDescent="0.25">
      <c r="A218" s="75"/>
      <c r="B218" s="104"/>
      <c r="C218" s="77"/>
      <c r="D218" s="3">
        <v>32059</v>
      </c>
      <c r="E218" s="19" t="s">
        <v>581</v>
      </c>
      <c r="F218" s="19" t="s">
        <v>582</v>
      </c>
      <c r="G218" s="32"/>
      <c r="H218" s="33">
        <v>7912.0580949375008</v>
      </c>
      <c r="I218" s="33">
        <v>0</v>
      </c>
      <c r="J218" s="33">
        <v>0</v>
      </c>
      <c r="K218" s="33">
        <v>0</v>
      </c>
      <c r="L218" s="33">
        <v>0</v>
      </c>
      <c r="M218" s="34">
        <v>7912.0580949375008</v>
      </c>
    </row>
    <row r="219" spans="1:13" ht="45" x14ac:dyDescent="0.25">
      <c r="A219" s="75"/>
      <c r="B219" s="104"/>
      <c r="C219" s="77"/>
      <c r="D219" s="78">
        <v>32060</v>
      </c>
      <c r="E219" s="79" t="s">
        <v>583</v>
      </c>
      <c r="F219" s="79" t="s">
        <v>584</v>
      </c>
      <c r="G219" s="80"/>
      <c r="H219" s="81">
        <v>65127.815410079813</v>
      </c>
      <c r="I219" s="81">
        <v>0</v>
      </c>
      <c r="J219" s="81">
        <v>0</v>
      </c>
      <c r="K219" s="81">
        <v>0</v>
      </c>
      <c r="L219" s="81">
        <v>0</v>
      </c>
      <c r="M219" s="82">
        <v>65127.815410079813</v>
      </c>
    </row>
    <row r="220" spans="1:13" ht="30" x14ac:dyDescent="0.25">
      <c r="A220" s="75"/>
      <c r="B220" s="104"/>
      <c r="C220" s="77"/>
      <c r="D220" s="3">
        <v>32061</v>
      </c>
      <c r="E220" s="19" t="s">
        <v>585</v>
      </c>
      <c r="F220" s="19" t="s">
        <v>586</v>
      </c>
      <c r="G220" s="32"/>
      <c r="H220" s="33">
        <v>16281.953852519953</v>
      </c>
      <c r="I220" s="33">
        <v>0</v>
      </c>
      <c r="J220" s="33">
        <v>0</v>
      </c>
      <c r="K220" s="33">
        <v>0</v>
      </c>
      <c r="L220" s="33">
        <v>0</v>
      </c>
      <c r="M220" s="34">
        <v>16281.953852519953</v>
      </c>
    </row>
    <row r="221" spans="1:13" ht="60" x14ac:dyDescent="0.25">
      <c r="A221" s="75"/>
      <c r="B221" s="104"/>
      <c r="C221" s="77"/>
      <c r="D221" s="78">
        <v>32062</v>
      </c>
      <c r="E221" s="79" t="s">
        <v>587</v>
      </c>
      <c r="F221" s="79" t="s">
        <v>588</v>
      </c>
      <c r="G221" s="80"/>
      <c r="H221" s="81">
        <v>17252.521120000001</v>
      </c>
      <c r="I221" s="81">
        <v>0</v>
      </c>
      <c r="J221" s="81">
        <v>0</v>
      </c>
      <c r="K221" s="81">
        <v>50000</v>
      </c>
      <c r="L221" s="81">
        <v>0</v>
      </c>
      <c r="M221" s="82">
        <v>67252.521120000005</v>
      </c>
    </row>
    <row r="222" spans="1:13" ht="45" x14ac:dyDescent="0.25">
      <c r="A222" s="75"/>
      <c r="B222" s="104"/>
      <c r="C222" s="77"/>
      <c r="D222" s="3">
        <v>32063</v>
      </c>
      <c r="E222" s="19" t="s">
        <v>589</v>
      </c>
      <c r="F222" s="19" t="s">
        <v>590</v>
      </c>
      <c r="G222" s="32"/>
      <c r="H222" s="33">
        <v>16102.353045333337</v>
      </c>
      <c r="I222" s="33">
        <v>0</v>
      </c>
      <c r="J222" s="33">
        <v>0</v>
      </c>
      <c r="K222" s="33">
        <v>82500</v>
      </c>
      <c r="L222" s="33">
        <v>0</v>
      </c>
      <c r="M222" s="34">
        <v>98602.353045333337</v>
      </c>
    </row>
    <row r="223" spans="1:13" ht="30" x14ac:dyDescent="0.25">
      <c r="A223" s="75"/>
      <c r="B223" s="104"/>
      <c r="C223" s="77"/>
      <c r="D223" s="78">
        <v>32064</v>
      </c>
      <c r="E223" s="79" t="s">
        <v>591</v>
      </c>
      <c r="F223" s="79" t="s">
        <v>592</v>
      </c>
      <c r="G223" s="105"/>
      <c r="H223" s="81">
        <v>63259.244106666658</v>
      </c>
      <c r="I223" s="81">
        <v>0</v>
      </c>
      <c r="J223" s="81">
        <v>0</v>
      </c>
      <c r="K223" s="81">
        <v>0</v>
      </c>
      <c r="L223" s="81">
        <v>0</v>
      </c>
      <c r="M223" s="82">
        <v>63259.244106666658</v>
      </c>
    </row>
    <row r="224" spans="1:13" ht="30" x14ac:dyDescent="0.25">
      <c r="A224" s="75"/>
      <c r="B224" s="104"/>
      <c r="C224" s="77"/>
      <c r="D224" s="3">
        <v>32065</v>
      </c>
      <c r="E224" s="19" t="s">
        <v>593</v>
      </c>
      <c r="F224" s="19" t="s">
        <v>594</v>
      </c>
      <c r="G224" s="32"/>
      <c r="H224" s="33">
        <v>59808.739882666669</v>
      </c>
      <c r="I224" s="33">
        <v>0</v>
      </c>
      <c r="J224" s="33">
        <v>0</v>
      </c>
      <c r="K224" s="33">
        <v>0</v>
      </c>
      <c r="L224" s="33">
        <v>0</v>
      </c>
      <c r="M224" s="34">
        <v>59808.739882666669</v>
      </c>
    </row>
    <row r="225" spans="1:13" x14ac:dyDescent="0.25">
      <c r="A225" s="75"/>
      <c r="B225" s="104"/>
      <c r="C225" s="83" t="s">
        <v>81</v>
      </c>
      <c r="D225" s="84"/>
      <c r="E225" s="85"/>
      <c r="F225" s="85"/>
      <c r="G225" s="86">
        <v>3.5041666666666664</v>
      </c>
      <c r="H225" s="87">
        <v>661409.20352281758</v>
      </c>
      <c r="I225" s="87">
        <v>0</v>
      </c>
      <c r="J225" s="87">
        <v>150000</v>
      </c>
      <c r="K225" s="87">
        <v>241180</v>
      </c>
      <c r="L225" s="87">
        <v>0</v>
      </c>
      <c r="M225" s="88">
        <v>1052589.2035228177</v>
      </c>
    </row>
    <row r="226" spans="1:13" ht="30" x14ac:dyDescent="0.25">
      <c r="A226" s="75"/>
      <c r="B226" s="104"/>
      <c r="C226" s="77" t="s">
        <v>82</v>
      </c>
      <c r="D226" s="3">
        <v>31502</v>
      </c>
      <c r="E226" s="19" t="s">
        <v>595</v>
      </c>
      <c r="F226" s="19" t="s">
        <v>596</v>
      </c>
      <c r="G226" s="32"/>
      <c r="H226" s="33">
        <v>75887.196569017338</v>
      </c>
      <c r="I226" s="33">
        <v>0</v>
      </c>
      <c r="J226" s="33">
        <v>30000</v>
      </c>
      <c r="K226" s="33">
        <v>0</v>
      </c>
      <c r="L226" s="33">
        <v>0</v>
      </c>
      <c r="M226" s="34">
        <v>105887.19656901734</v>
      </c>
    </row>
    <row r="227" spans="1:13" ht="45" x14ac:dyDescent="0.25">
      <c r="A227" s="75"/>
      <c r="B227" s="104"/>
      <c r="C227" s="77"/>
      <c r="D227" s="78">
        <v>31507</v>
      </c>
      <c r="E227" s="79" t="s">
        <v>597</v>
      </c>
      <c r="F227" s="79" t="s">
        <v>598</v>
      </c>
      <c r="G227" s="105"/>
      <c r="H227" s="81">
        <v>380414.6758342539</v>
      </c>
      <c r="I227" s="81">
        <v>0</v>
      </c>
      <c r="J227" s="81">
        <v>0</v>
      </c>
      <c r="K227" s="81">
        <v>18480</v>
      </c>
      <c r="L227" s="81">
        <v>0</v>
      </c>
      <c r="M227" s="82">
        <v>398894.6758342539</v>
      </c>
    </row>
    <row r="228" spans="1:13" ht="45" x14ac:dyDescent="0.25">
      <c r="A228" s="75"/>
      <c r="B228" s="104"/>
      <c r="C228" s="77"/>
      <c r="D228" s="3">
        <v>31511</v>
      </c>
      <c r="E228" s="19" t="s">
        <v>599</v>
      </c>
      <c r="F228" s="19" t="s">
        <v>600</v>
      </c>
      <c r="G228" s="32"/>
      <c r="H228" s="33">
        <v>221451.07763378997</v>
      </c>
      <c r="I228" s="33">
        <v>0</v>
      </c>
      <c r="J228" s="33">
        <v>0</v>
      </c>
      <c r="K228" s="33">
        <v>0</v>
      </c>
      <c r="L228" s="33">
        <v>0</v>
      </c>
      <c r="M228" s="34">
        <v>221451.07763378997</v>
      </c>
    </row>
    <row r="229" spans="1:13" x14ac:dyDescent="0.25">
      <c r="A229" s="75"/>
      <c r="B229" s="104"/>
      <c r="C229" s="83" t="s">
        <v>83</v>
      </c>
      <c r="D229" s="84"/>
      <c r="E229" s="85"/>
      <c r="F229" s="85"/>
      <c r="G229" s="86">
        <v>4.5499999999999989</v>
      </c>
      <c r="H229" s="87">
        <v>677752.95003706124</v>
      </c>
      <c r="I229" s="87">
        <v>0</v>
      </c>
      <c r="J229" s="87">
        <v>30000</v>
      </c>
      <c r="K229" s="87">
        <v>18480</v>
      </c>
      <c r="L229" s="87">
        <v>0</v>
      </c>
      <c r="M229" s="88">
        <v>726232.95003706124</v>
      </c>
    </row>
    <row r="230" spans="1:13" ht="120" x14ac:dyDescent="0.25">
      <c r="A230" s="75"/>
      <c r="B230" s="76" t="s">
        <v>84</v>
      </c>
      <c r="C230" s="77" t="s">
        <v>85</v>
      </c>
      <c r="D230" s="3">
        <v>10343</v>
      </c>
      <c r="E230" s="19" t="s">
        <v>601</v>
      </c>
      <c r="F230" s="19" t="s">
        <v>602</v>
      </c>
      <c r="G230" s="32"/>
      <c r="H230" s="33">
        <v>204585.42237419952</v>
      </c>
      <c r="I230" s="33">
        <v>0</v>
      </c>
      <c r="J230" s="33">
        <v>64000.000000000007</v>
      </c>
      <c r="K230" s="33">
        <v>0</v>
      </c>
      <c r="L230" s="33">
        <v>0</v>
      </c>
      <c r="M230" s="34">
        <v>268585.42237419955</v>
      </c>
    </row>
    <row r="231" spans="1:13" ht="60" x14ac:dyDescent="0.25">
      <c r="A231" s="75"/>
      <c r="B231" s="76"/>
      <c r="C231" s="77"/>
      <c r="D231" s="78">
        <v>12455</v>
      </c>
      <c r="E231" s="79" t="s">
        <v>603</v>
      </c>
      <c r="F231" s="79" t="s">
        <v>604</v>
      </c>
      <c r="G231" s="80"/>
      <c r="H231" s="81">
        <v>0</v>
      </c>
      <c r="I231" s="81">
        <v>0</v>
      </c>
      <c r="J231" s="81">
        <v>14400</v>
      </c>
      <c r="K231" s="81">
        <v>0</v>
      </c>
      <c r="L231" s="81">
        <v>0</v>
      </c>
      <c r="M231" s="82">
        <v>14400</v>
      </c>
    </row>
    <row r="232" spans="1:13" ht="45" x14ac:dyDescent="0.25">
      <c r="A232" s="75"/>
      <c r="B232" s="76"/>
      <c r="C232" s="77"/>
      <c r="D232" s="3">
        <v>12809</v>
      </c>
      <c r="E232" s="19" t="s">
        <v>605</v>
      </c>
      <c r="F232" s="19" t="s">
        <v>606</v>
      </c>
      <c r="G232" s="32"/>
      <c r="H232" s="33">
        <v>0</v>
      </c>
      <c r="I232" s="33">
        <v>0</v>
      </c>
      <c r="J232" s="33">
        <v>63360</v>
      </c>
      <c r="K232" s="33">
        <v>0</v>
      </c>
      <c r="L232" s="33">
        <v>0</v>
      </c>
      <c r="M232" s="34">
        <v>63360</v>
      </c>
    </row>
    <row r="233" spans="1:13" ht="105" x14ac:dyDescent="0.25">
      <c r="A233" s="75"/>
      <c r="B233" s="76"/>
      <c r="C233" s="77"/>
      <c r="D233" s="78">
        <v>24101</v>
      </c>
      <c r="E233" s="79" t="s">
        <v>607</v>
      </c>
      <c r="F233" s="79" t="s">
        <v>608</v>
      </c>
      <c r="G233" s="80"/>
      <c r="H233" s="81">
        <v>22630.874979999997</v>
      </c>
      <c r="I233" s="81">
        <v>0</v>
      </c>
      <c r="J233" s="81">
        <v>0</v>
      </c>
      <c r="K233" s="81">
        <v>0</v>
      </c>
      <c r="L233" s="81">
        <v>0</v>
      </c>
      <c r="M233" s="82">
        <v>22630.874979999997</v>
      </c>
    </row>
    <row r="234" spans="1:13" ht="30" x14ac:dyDescent="0.25">
      <c r="A234" s="75"/>
      <c r="B234" s="76"/>
      <c r="C234" s="77"/>
      <c r="D234" s="3">
        <v>26011</v>
      </c>
      <c r="E234" s="19" t="s">
        <v>609</v>
      </c>
      <c r="F234" s="19" t="s">
        <v>594</v>
      </c>
      <c r="G234" s="32"/>
      <c r="H234" s="33">
        <v>22630.874979999997</v>
      </c>
      <c r="I234" s="33">
        <v>0</v>
      </c>
      <c r="J234" s="33">
        <v>0</v>
      </c>
      <c r="K234" s="33">
        <v>0</v>
      </c>
      <c r="L234" s="33">
        <v>0</v>
      </c>
      <c r="M234" s="34">
        <v>22630.874979999997</v>
      </c>
    </row>
    <row r="235" spans="1:13" ht="45" x14ac:dyDescent="0.25">
      <c r="A235" s="75"/>
      <c r="B235" s="76"/>
      <c r="C235" s="77"/>
      <c r="D235" s="78">
        <v>26012</v>
      </c>
      <c r="E235" s="79" t="s">
        <v>610</v>
      </c>
      <c r="F235" s="79" t="s">
        <v>611</v>
      </c>
      <c r="G235" s="80"/>
      <c r="H235" s="81">
        <v>102292.71118709976</v>
      </c>
      <c r="I235" s="81">
        <v>0</v>
      </c>
      <c r="J235" s="81">
        <v>0</v>
      </c>
      <c r="K235" s="81">
        <v>0</v>
      </c>
      <c r="L235" s="81">
        <v>0</v>
      </c>
      <c r="M235" s="82">
        <v>102292.71118709976</v>
      </c>
    </row>
    <row r="236" spans="1:13" ht="60" x14ac:dyDescent="0.25">
      <c r="A236" s="75"/>
      <c r="B236" s="76"/>
      <c r="C236" s="77"/>
      <c r="D236" s="3">
        <v>26015</v>
      </c>
      <c r="E236" s="19" t="s">
        <v>612</v>
      </c>
      <c r="F236" s="19" t="s">
        <v>613</v>
      </c>
      <c r="G236" s="32"/>
      <c r="H236" s="33">
        <v>511463.55593549879</v>
      </c>
      <c r="I236" s="33">
        <v>0</v>
      </c>
      <c r="J236" s="33">
        <v>48000</v>
      </c>
      <c r="K236" s="33">
        <v>0</v>
      </c>
      <c r="L236" s="33">
        <v>0</v>
      </c>
      <c r="M236" s="34">
        <v>559463.55593549879</v>
      </c>
    </row>
    <row r="237" spans="1:13" ht="30" x14ac:dyDescent="0.25">
      <c r="A237" s="75"/>
      <c r="B237" s="76"/>
      <c r="C237" s="77"/>
      <c r="D237" s="78">
        <v>26016</v>
      </c>
      <c r="E237" s="79" t="s">
        <v>614</v>
      </c>
      <c r="F237" s="79" t="s">
        <v>615</v>
      </c>
      <c r="G237" s="80"/>
      <c r="H237" s="81">
        <v>204585.42237419952</v>
      </c>
      <c r="I237" s="81">
        <v>0</v>
      </c>
      <c r="J237" s="81">
        <v>36000</v>
      </c>
      <c r="K237" s="81">
        <v>0</v>
      </c>
      <c r="L237" s="81">
        <v>0</v>
      </c>
      <c r="M237" s="82">
        <v>240585.42237419952</v>
      </c>
    </row>
    <row r="238" spans="1:13" ht="30" x14ac:dyDescent="0.25">
      <c r="A238" s="75"/>
      <c r="B238" s="76"/>
      <c r="C238" s="77"/>
      <c r="D238" s="3">
        <v>26017</v>
      </c>
      <c r="E238" s="19" t="s">
        <v>616</v>
      </c>
      <c r="F238" s="19" t="s">
        <v>617</v>
      </c>
      <c r="G238" s="32"/>
      <c r="H238" s="33">
        <v>0</v>
      </c>
      <c r="I238" s="33">
        <v>0</v>
      </c>
      <c r="J238" s="33">
        <v>70999.999999999985</v>
      </c>
      <c r="K238" s="33">
        <v>0</v>
      </c>
      <c r="L238" s="33">
        <v>0</v>
      </c>
      <c r="M238" s="34">
        <v>70999.999999999985</v>
      </c>
    </row>
    <row r="239" spans="1:13" ht="45" x14ac:dyDescent="0.25">
      <c r="A239" s="75"/>
      <c r="B239" s="76"/>
      <c r="C239" s="77"/>
      <c r="D239" s="78">
        <v>26316</v>
      </c>
      <c r="E239" s="79" t="s">
        <v>618</v>
      </c>
      <c r="F239" s="79" t="s">
        <v>619</v>
      </c>
      <c r="G239" s="80"/>
      <c r="H239" s="81">
        <v>96776.632671771004</v>
      </c>
      <c r="I239" s="81">
        <v>0</v>
      </c>
      <c r="J239" s="81">
        <v>62000</v>
      </c>
      <c r="K239" s="81">
        <v>0</v>
      </c>
      <c r="L239" s="81">
        <v>0</v>
      </c>
      <c r="M239" s="82">
        <v>158776.63267177099</v>
      </c>
    </row>
    <row r="240" spans="1:13" ht="60" x14ac:dyDescent="0.25">
      <c r="A240" s="75"/>
      <c r="B240" s="76"/>
      <c r="C240" s="77"/>
      <c r="D240" s="3">
        <v>26317</v>
      </c>
      <c r="E240" s="19" t="s">
        <v>620</v>
      </c>
      <c r="F240" s="19" t="s">
        <v>621</v>
      </c>
      <c r="G240" s="32"/>
      <c r="H240" s="33">
        <v>38417.4597077</v>
      </c>
      <c r="I240" s="33">
        <v>0</v>
      </c>
      <c r="J240" s="33">
        <v>0</v>
      </c>
      <c r="K240" s="33">
        <v>200000</v>
      </c>
      <c r="L240" s="33">
        <v>0</v>
      </c>
      <c r="M240" s="34">
        <v>238417.45970770001</v>
      </c>
    </row>
    <row r="241" spans="1:14" x14ac:dyDescent="0.25">
      <c r="A241" s="75"/>
      <c r="B241" s="76"/>
      <c r="C241" s="77"/>
      <c r="D241" s="78">
        <v>28554</v>
      </c>
      <c r="E241" s="79" t="s">
        <v>622</v>
      </c>
      <c r="F241" s="79" t="s">
        <v>623</v>
      </c>
      <c r="G241" s="80"/>
      <c r="H241" s="81">
        <v>77312.237768394334</v>
      </c>
      <c r="I241" s="81">
        <v>0</v>
      </c>
      <c r="J241" s="81">
        <v>120000</v>
      </c>
      <c r="K241" s="81">
        <v>0</v>
      </c>
      <c r="L241" s="81">
        <v>0</v>
      </c>
      <c r="M241" s="82">
        <v>197312.23776839435</v>
      </c>
    </row>
    <row r="242" spans="1:14" ht="45" x14ac:dyDescent="0.25">
      <c r="A242" s="75"/>
      <c r="B242" s="76"/>
      <c r="C242" s="77"/>
      <c r="D242" s="3">
        <v>31400</v>
      </c>
      <c r="E242" s="19" t="s">
        <v>624</v>
      </c>
      <c r="F242" s="19" t="s">
        <v>625</v>
      </c>
      <c r="G242" s="32"/>
      <c r="H242" s="33">
        <v>38977.302057120003</v>
      </c>
      <c r="I242" s="33">
        <v>0</v>
      </c>
      <c r="J242" s="33">
        <v>0</v>
      </c>
      <c r="K242" s="33">
        <v>0</v>
      </c>
      <c r="L242" s="33">
        <v>0</v>
      </c>
      <c r="M242" s="34">
        <v>38977.302057120003</v>
      </c>
    </row>
    <row r="243" spans="1:14" ht="30" x14ac:dyDescent="0.25">
      <c r="A243" s="75"/>
      <c r="B243" s="76"/>
      <c r="C243" s="77"/>
      <c r="D243" s="78">
        <v>31401</v>
      </c>
      <c r="E243" s="79" t="s">
        <v>626</v>
      </c>
      <c r="F243" s="79" t="s">
        <v>627</v>
      </c>
      <c r="G243" s="105"/>
      <c r="H243" s="81">
        <v>11371.239112560002</v>
      </c>
      <c r="I243" s="81">
        <v>0</v>
      </c>
      <c r="J243" s="81">
        <v>0</v>
      </c>
      <c r="K243" s="81">
        <v>0</v>
      </c>
      <c r="L243" s="81">
        <v>0</v>
      </c>
      <c r="M243" s="82">
        <v>11371.239112560002</v>
      </c>
    </row>
    <row r="244" spans="1:14" x14ac:dyDescent="0.25">
      <c r="A244" s="75"/>
      <c r="B244" s="76"/>
      <c r="C244" s="83" t="s">
        <v>86</v>
      </c>
      <c r="D244" s="84"/>
      <c r="E244" s="85"/>
      <c r="F244" s="85"/>
      <c r="G244" s="86">
        <v>5.85</v>
      </c>
      <c r="H244" s="87">
        <v>1331043.7331485432</v>
      </c>
      <c r="I244" s="87">
        <v>0</v>
      </c>
      <c r="J244" s="87">
        <v>478760</v>
      </c>
      <c r="K244" s="87">
        <v>200000</v>
      </c>
      <c r="L244" s="87">
        <v>0</v>
      </c>
      <c r="M244" s="88">
        <v>2009803.7331485432</v>
      </c>
    </row>
    <row r="245" spans="1:14" ht="30" x14ac:dyDescent="0.25">
      <c r="A245" s="75"/>
      <c r="B245" s="76"/>
      <c r="C245" s="77" t="s">
        <v>87</v>
      </c>
      <c r="D245" s="78">
        <v>31692</v>
      </c>
      <c r="E245" s="79" t="s">
        <v>628</v>
      </c>
      <c r="F245" s="79" t="s">
        <v>629</v>
      </c>
      <c r="G245" s="80"/>
      <c r="H245" s="81">
        <v>37088.27537512251</v>
      </c>
      <c r="I245" s="81">
        <v>0</v>
      </c>
      <c r="J245" s="81">
        <v>0</v>
      </c>
      <c r="K245" s="81">
        <v>0</v>
      </c>
      <c r="L245" s="81">
        <v>0</v>
      </c>
      <c r="M245" s="82">
        <v>37088.27537512251</v>
      </c>
    </row>
    <row r="246" spans="1:14" ht="30" x14ac:dyDescent="0.25">
      <c r="A246" s="75"/>
      <c r="B246" s="76"/>
      <c r="C246" s="77"/>
      <c r="D246" s="3">
        <v>31767</v>
      </c>
      <c r="E246" s="19" t="s">
        <v>630</v>
      </c>
      <c r="F246" s="19" t="s">
        <v>631</v>
      </c>
      <c r="G246" s="32"/>
      <c r="H246" s="33">
        <v>73403.992190574252</v>
      </c>
      <c r="I246" s="33">
        <v>0</v>
      </c>
      <c r="J246" s="33">
        <v>0</v>
      </c>
      <c r="K246" s="33">
        <v>0</v>
      </c>
      <c r="L246" s="33">
        <v>0</v>
      </c>
      <c r="M246" s="34">
        <v>73403.992190574252</v>
      </c>
    </row>
    <row r="247" spans="1:14" x14ac:dyDescent="0.25">
      <c r="A247" s="75"/>
      <c r="B247" s="76"/>
      <c r="C247" s="77"/>
      <c r="D247" s="78">
        <v>31768</v>
      </c>
      <c r="E247" s="79" t="s">
        <v>632</v>
      </c>
      <c r="F247" s="79" t="s">
        <v>633</v>
      </c>
      <c r="G247" s="80"/>
      <c r="H247" s="81">
        <v>19516.409967512496</v>
      </c>
      <c r="I247" s="81">
        <v>0</v>
      </c>
      <c r="J247" s="81">
        <v>35000</v>
      </c>
      <c r="K247" s="81">
        <v>0</v>
      </c>
      <c r="L247" s="81">
        <v>0</v>
      </c>
      <c r="M247" s="82">
        <v>54516.409967512496</v>
      </c>
    </row>
    <row r="248" spans="1:14" x14ac:dyDescent="0.25">
      <c r="A248" s="75"/>
      <c r="B248" s="76"/>
      <c r="C248" s="77"/>
      <c r="D248" s="3">
        <v>31793</v>
      </c>
      <c r="E248" s="19" t="s">
        <v>634</v>
      </c>
      <c r="F248" s="19" t="s">
        <v>393</v>
      </c>
      <c r="G248" s="32"/>
      <c r="H248" s="33">
        <v>110561.90394417958</v>
      </c>
      <c r="I248" s="33">
        <v>360000</v>
      </c>
      <c r="J248" s="33">
        <v>0</v>
      </c>
      <c r="K248" s="33">
        <v>0</v>
      </c>
      <c r="L248" s="33">
        <v>0</v>
      </c>
      <c r="M248" s="34">
        <v>470561.90394417959</v>
      </c>
    </row>
    <row r="249" spans="1:14" ht="75" x14ac:dyDescent="0.25">
      <c r="A249" s="75"/>
      <c r="B249" s="76"/>
      <c r="C249" s="77"/>
      <c r="D249" s="78">
        <v>32051</v>
      </c>
      <c r="E249" s="79" t="s">
        <v>635</v>
      </c>
      <c r="F249" s="79" t="s">
        <v>636</v>
      </c>
      <c r="G249" s="80"/>
      <c r="H249" s="81">
        <v>747071.83364463958</v>
      </c>
      <c r="I249" s="81">
        <v>0</v>
      </c>
      <c r="J249" s="81">
        <v>0</v>
      </c>
      <c r="K249" s="81">
        <v>0</v>
      </c>
      <c r="L249" s="81">
        <v>0</v>
      </c>
      <c r="M249" s="82">
        <v>747071.83364463958</v>
      </c>
    </row>
    <row r="250" spans="1:14" ht="30" x14ac:dyDescent="0.25">
      <c r="A250" s="75"/>
      <c r="B250" s="76"/>
      <c r="C250" s="77"/>
      <c r="D250" s="3">
        <v>32058</v>
      </c>
      <c r="E250" s="19" t="s">
        <v>637</v>
      </c>
      <c r="F250" s="19" t="s">
        <v>638</v>
      </c>
      <c r="G250" s="32"/>
      <c r="H250" s="33">
        <v>4219.7643172999979</v>
      </c>
      <c r="I250" s="33">
        <v>0</v>
      </c>
      <c r="J250" s="33">
        <v>0</v>
      </c>
      <c r="K250" s="33">
        <v>0</v>
      </c>
      <c r="L250" s="33">
        <v>0</v>
      </c>
      <c r="M250" s="34">
        <v>4219.7643172999979</v>
      </c>
    </row>
    <row r="251" spans="1:14" x14ac:dyDescent="0.25">
      <c r="A251" s="75"/>
      <c r="B251" s="76"/>
      <c r="C251" s="83" t="s">
        <v>88</v>
      </c>
      <c r="D251" s="84"/>
      <c r="E251" s="85"/>
      <c r="F251" s="85"/>
      <c r="G251" s="86">
        <v>6.5958333333333332</v>
      </c>
      <c r="H251" s="87">
        <v>991862.17943932849</v>
      </c>
      <c r="I251" s="87">
        <v>360000</v>
      </c>
      <c r="J251" s="87">
        <v>35000</v>
      </c>
      <c r="K251" s="87">
        <v>0</v>
      </c>
      <c r="L251" s="87">
        <v>0</v>
      </c>
      <c r="M251" s="88">
        <v>1386862.1794393284</v>
      </c>
    </row>
    <row r="252" spans="1:14" x14ac:dyDescent="0.25">
      <c r="A252" s="75"/>
      <c r="B252" s="104" t="s">
        <v>89</v>
      </c>
      <c r="C252" s="106"/>
      <c r="D252" s="107"/>
      <c r="E252" s="108"/>
      <c r="F252" s="108"/>
      <c r="G252" s="109">
        <v>51.12083333333333</v>
      </c>
      <c r="H252" s="110">
        <v>13741004.222790698</v>
      </c>
      <c r="I252" s="110">
        <v>2422995.6843874622</v>
      </c>
      <c r="J252" s="110">
        <v>18275928.130196605</v>
      </c>
      <c r="K252" s="110">
        <v>2996468.1270471066</v>
      </c>
      <c r="L252" s="110">
        <v>200000</v>
      </c>
      <c r="M252" s="111">
        <v>37636396.164421871</v>
      </c>
      <c r="N252" s="112"/>
    </row>
    <row r="253" spans="1:14" s="121" customFormat="1" ht="15.75" thickBot="1" x14ac:dyDescent="0.3">
      <c r="A253" s="113" t="s">
        <v>90</v>
      </c>
      <c r="B253" s="114"/>
      <c r="C253" s="115"/>
      <c r="D253" s="116"/>
      <c r="E253" s="117"/>
      <c r="F253" s="117"/>
      <c r="G253" s="118">
        <v>125.26666666666667</v>
      </c>
      <c r="H253" s="119">
        <v>26719865.40141312</v>
      </c>
      <c r="I253" s="119">
        <v>3727886.6843874622</v>
      </c>
      <c r="J253" s="119">
        <v>22912297.354262993</v>
      </c>
      <c r="K253" s="119">
        <v>3320098.1270471066</v>
      </c>
      <c r="L253" s="119">
        <v>300000</v>
      </c>
      <c r="M253" s="120">
        <v>56980147.567110687</v>
      </c>
    </row>
    <row r="254" spans="1:14" ht="45" x14ac:dyDescent="0.25">
      <c r="A254" s="122" t="s">
        <v>91</v>
      </c>
      <c r="B254" s="123" t="s">
        <v>92</v>
      </c>
      <c r="C254" s="124" t="s">
        <v>93</v>
      </c>
      <c r="D254" s="3">
        <v>31055</v>
      </c>
      <c r="E254" s="19" t="s">
        <v>639</v>
      </c>
      <c r="F254" s="19" t="s">
        <v>640</v>
      </c>
      <c r="G254" s="20"/>
      <c r="H254" s="21">
        <v>151130.55390756496</v>
      </c>
      <c r="I254" s="21">
        <v>0</v>
      </c>
      <c r="J254" s="21">
        <v>337700</v>
      </c>
      <c r="K254" s="21">
        <v>32790</v>
      </c>
      <c r="L254" s="21">
        <v>0</v>
      </c>
      <c r="M254" s="22">
        <v>521620.55390756496</v>
      </c>
    </row>
    <row r="255" spans="1:14" ht="30" x14ac:dyDescent="0.25">
      <c r="A255" s="125"/>
      <c r="B255" s="126"/>
      <c r="C255" s="127"/>
      <c r="D255" s="128">
        <v>31460</v>
      </c>
      <c r="E255" s="129" t="s">
        <v>641</v>
      </c>
      <c r="F255" s="129" t="s">
        <v>642</v>
      </c>
      <c r="G255" s="130"/>
      <c r="H255" s="131">
        <v>42522.29879001114</v>
      </c>
      <c r="I255" s="131">
        <v>0</v>
      </c>
      <c r="J255" s="131">
        <v>0</v>
      </c>
      <c r="K255" s="131">
        <v>500</v>
      </c>
      <c r="L255" s="131">
        <v>0</v>
      </c>
      <c r="M255" s="132">
        <v>43022.29879001114</v>
      </c>
    </row>
    <row r="256" spans="1:14" ht="30" x14ac:dyDescent="0.25">
      <c r="A256" s="125"/>
      <c r="B256" s="126"/>
      <c r="C256" s="127"/>
      <c r="D256" s="3">
        <v>31652</v>
      </c>
      <c r="E256" s="19" t="s">
        <v>643</v>
      </c>
      <c r="F256" s="19" t="s">
        <v>644</v>
      </c>
      <c r="G256" s="32"/>
      <c r="H256" s="33">
        <v>14766.709204080005</v>
      </c>
      <c r="I256" s="33">
        <v>0</v>
      </c>
      <c r="J256" s="33">
        <v>0</v>
      </c>
      <c r="K256" s="33">
        <v>0</v>
      </c>
      <c r="L256" s="33">
        <v>0</v>
      </c>
      <c r="M256" s="34">
        <v>14766.709204080005</v>
      </c>
    </row>
    <row r="257" spans="1:14" x14ac:dyDescent="0.25">
      <c r="A257" s="125"/>
      <c r="B257" s="126"/>
      <c r="C257" s="133" t="s">
        <v>94</v>
      </c>
      <c r="D257" s="134"/>
      <c r="E257" s="135"/>
      <c r="F257" s="135"/>
      <c r="G257" s="136">
        <v>0.71666666666666323</v>
      </c>
      <c r="H257" s="137">
        <v>208419.5619016561</v>
      </c>
      <c r="I257" s="137">
        <v>0</v>
      </c>
      <c r="J257" s="137">
        <v>337700</v>
      </c>
      <c r="K257" s="137">
        <v>33290</v>
      </c>
      <c r="L257" s="137">
        <v>0</v>
      </c>
      <c r="M257" s="138">
        <v>579409.5619016561</v>
      </c>
    </row>
    <row r="258" spans="1:14" s="144" customFormat="1" ht="45" x14ac:dyDescent="0.25">
      <c r="A258" s="125"/>
      <c r="B258" s="126"/>
      <c r="C258" s="139" t="s">
        <v>95</v>
      </c>
      <c r="D258" s="140">
        <v>25957</v>
      </c>
      <c r="E258" s="141" t="s">
        <v>645</v>
      </c>
      <c r="F258" s="141" t="s">
        <v>646</v>
      </c>
      <c r="G258" s="40"/>
      <c r="H258" s="142">
        <v>125528.93788342502</v>
      </c>
      <c r="I258" s="142">
        <v>0</v>
      </c>
      <c r="J258" s="142">
        <v>0</v>
      </c>
      <c r="K258" s="142">
        <v>0</v>
      </c>
      <c r="L258" s="142">
        <v>0</v>
      </c>
      <c r="M258" s="143">
        <v>125528.93788342502</v>
      </c>
    </row>
    <row r="259" spans="1:14" s="144" customFormat="1" ht="45" x14ac:dyDescent="0.25">
      <c r="A259" s="125"/>
      <c r="B259" s="126"/>
      <c r="C259" s="139"/>
      <c r="D259" s="145">
        <v>31439</v>
      </c>
      <c r="E259" s="146" t="s">
        <v>647</v>
      </c>
      <c r="F259" s="146" t="s">
        <v>648</v>
      </c>
      <c r="G259" s="147"/>
      <c r="H259" s="148">
        <v>338278.94319980027</v>
      </c>
      <c r="I259" s="148">
        <v>0</v>
      </c>
      <c r="J259" s="148">
        <v>22000</v>
      </c>
      <c r="K259" s="148">
        <v>3000</v>
      </c>
      <c r="L259" s="148">
        <v>0</v>
      </c>
      <c r="M259" s="149">
        <v>363278.94319980027</v>
      </c>
    </row>
    <row r="260" spans="1:14" s="144" customFormat="1" ht="30" x14ac:dyDescent="0.25">
      <c r="A260" s="125"/>
      <c r="B260" s="126"/>
      <c r="C260" s="139"/>
      <c r="D260" s="140">
        <v>31534</v>
      </c>
      <c r="E260" s="141" t="s">
        <v>649</v>
      </c>
      <c r="F260" s="141" t="s">
        <v>650</v>
      </c>
      <c r="G260" s="40"/>
      <c r="H260" s="142">
        <v>216123.02732123324</v>
      </c>
      <c r="I260" s="142">
        <v>0</v>
      </c>
      <c r="J260" s="142">
        <v>0</v>
      </c>
      <c r="K260" s="142">
        <v>0</v>
      </c>
      <c r="L260" s="142">
        <v>0</v>
      </c>
      <c r="M260" s="143">
        <v>216123.02732123324</v>
      </c>
    </row>
    <row r="261" spans="1:14" x14ac:dyDescent="0.25">
      <c r="A261" s="125"/>
      <c r="B261" s="126"/>
      <c r="C261" s="133" t="s">
        <v>96</v>
      </c>
      <c r="D261" s="134"/>
      <c r="E261" s="135"/>
      <c r="F261" s="135"/>
      <c r="G261" s="136">
        <v>3.1000000000000005</v>
      </c>
      <c r="H261" s="137">
        <v>679930.90840445855</v>
      </c>
      <c r="I261" s="137">
        <v>0</v>
      </c>
      <c r="J261" s="137">
        <v>22000</v>
      </c>
      <c r="K261" s="137">
        <v>3000</v>
      </c>
      <c r="L261" s="137">
        <v>0</v>
      </c>
      <c r="M261" s="138">
        <v>704930.90840445855</v>
      </c>
      <c r="N261" s="144"/>
    </row>
    <row r="262" spans="1:14" x14ac:dyDescent="0.25">
      <c r="A262" s="125"/>
      <c r="B262" s="126"/>
      <c r="C262" s="139" t="s">
        <v>97</v>
      </c>
      <c r="D262" s="140">
        <v>31660</v>
      </c>
      <c r="E262" s="141" t="s">
        <v>651</v>
      </c>
      <c r="F262" s="141" t="s">
        <v>652</v>
      </c>
      <c r="G262" s="40"/>
      <c r="H262" s="142">
        <v>2731915.5357659869</v>
      </c>
      <c r="I262" s="142">
        <v>0</v>
      </c>
      <c r="J262" s="142">
        <v>0</v>
      </c>
      <c r="K262" s="142">
        <v>0</v>
      </c>
      <c r="L262" s="142">
        <v>0</v>
      </c>
      <c r="M262" s="143">
        <v>2731915.5357659869</v>
      </c>
    </row>
    <row r="263" spans="1:14" ht="30" x14ac:dyDescent="0.25">
      <c r="A263" s="125"/>
      <c r="B263" s="126"/>
      <c r="C263" s="139"/>
      <c r="D263" s="145">
        <v>31664</v>
      </c>
      <c r="E263" s="146" t="s">
        <v>653</v>
      </c>
      <c r="F263" s="146" t="s">
        <v>654</v>
      </c>
      <c r="G263" s="147"/>
      <c r="H263" s="148">
        <v>7337.9473329934453</v>
      </c>
      <c r="I263" s="148">
        <v>0</v>
      </c>
      <c r="J263" s="148">
        <v>0</v>
      </c>
      <c r="K263" s="148">
        <v>0</v>
      </c>
      <c r="L263" s="148">
        <v>0</v>
      </c>
      <c r="M263" s="149">
        <v>7337.9473329934453</v>
      </c>
    </row>
    <row r="264" spans="1:14" ht="30" x14ac:dyDescent="0.25">
      <c r="A264" s="125"/>
      <c r="B264" s="126"/>
      <c r="C264" s="139"/>
      <c r="D264" s="140">
        <v>32200</v>
      </c>
      <c r="E264" s="141" t="s">
        <v>655</v>
      </c>
      <c r="F264" s="141" t="s">
        <v>656</v>
      </c>
      <c r="G264" s="40"/>
      <c r="H264" s="142">
        <v>0</v>
      </c>
      <c r="I264" s="142">
        <v>22500</v>
      </c>
      <c r="J264" s="142">
        <v>284187.13587310631</v>
      </c>
      <c r="K264" s="142">
        <v>255800</v>
      </c>
      <c r="L264" s="142">
        <v>60000</v>
      </c>
      <c r="M264" s="143">
        <v>622487.13587310631</v>
      </c>
    </row>
    <row r="265" spans="1:14" x14ac:dyDescent="0.25">
      <c r="A265" s="125"/>
      <c r="B265" s="126"/>
      <c r="C265" s="150" t="s">
        <v>98</v>
      </c>
      <c r="D265" s="151"/>
      <c r="E265" s="152"/>
      <c r="F265" s="152"/>
      <c r="G265" s="136">
        <v>18.045833333333334</v>
      </c>
      <c r="H265" s="153">
        <v>2739253.4830989805</v>
      </c>
      <c r="I265" s="153">
        <v>22500</v>
      </c>
      <c r="J265" s="153">
        <v>284187.13587310631</v>
      </c>
      <c r="K265" s="153">
        <v>255800</v>
      </c>
      <c r="L265" s="153">
        <v>60000</v>
      </c>
      <c r="M265" s="154">
        <v>3361740.6189720868</v>
      </c>
    </row>
    <row r="266" spans="1:14" ht="45" x14ac:dyDescent="0.25">
      <c r="A266" s="125"/>
      <c r="B266" s="126"/>
      <c r="C266" s="127" t="s">
        <v>99</v>
      </c>
      <c r="D266" s="128">
        <v>25555</v>
      </c>
      <c r="E266" s="129" t="s">
        <v>657</v>
      </c>
      <c r="F266" s="129" t="s">
        <v>658</v>
      </c>
      <c r="G266" s="130"/>
      <c r="H266" s="131">
        <v>195823.89356064692</v>
      </c>
      <c r="I266" s="131">
        <v>0</v>
      </c>
      <c r="J266" s="131">
        <v>0</v>
      </c>
      <c r="K266" s="131">
        <v>0</v>
      </c>
      <c r="L266" s="131">
        <v>0</v>
      </c>
      <c r="M266" s="132">
        <v>195823.89356064692</v>
      </c>
    </row>
    <row r="267" spans="1:14" ht="30" x14ac:dyDescent="0.25">
      <c r="A267" s="125"/>
      <c r="B267" s="126"/>
      <c r="C267" s="127"/>
      <c r="D267" s="3">
        <v>31150</v>
      </c>
      <c r="E267" s="19" t="s">
        <v>659</v>
      </c>
      <c r="F267" s="19" t="s">
        <v>660</v>
      </c>
      <c r="G267" s="32"/>
      <c r="H267" s="33">
        <v>50921.260440750011</v>
      </c>
      <c r="I267" s="33">
        <v>0</v>
      </c>
      <c r="J267" s="33">
        <v>0</v>
      </c>
      <c r="K267" s="33">
        <v>688800</v>
      </c>
      <c r="L267" s="33">
        <v>0</v>
      </c>
      <c r="M267" s="34">
        <v>739721.26044075005</v>
      </c>
    </row>
    <row r="268" spans="1:14" ht="75" x14ac:dyDescent="0.25">
      <c r="A268" s="125"/>
      <c r="B268" s="126"/>
      <c r="C268" s="127"/>
      <c r="D268" s="128">
        <v>31200</v>
      </c>
      <c r="E268" s="129" t="s">
        <v>661</v>
      </c>
      <c r="F268" s="129" t="s">
        <v>662</v>
      </c>
      <c r="G268" s="130"/>
      <c r="H268" s="131">
        <v>0</v>
      </c>
      <c r="I268" s="131">
        <v>0</v>
      </c>
      <c r="J268" s="131">
        <v>0</v>
      </c>
      <c r="K268" s="131">
        <v>0</v>
      </c>
      <c r="L268" s="131">
        <v>0</v>
      </c>
      <c r="M268" s="132">
        <v>0</v>
      </c>
    </row>
    <row r="269" spans="1:14" ht="30" x14ac:dyDescent="0.25">
      <c r="A269" s="125"/>
      <c r="B269" s="126"/>
      <c r="C269" s="127"/>
      <c r="D269" s="128">
        <v>31250</v>
      </c>
      <c r="E269" s="129" t="s">
        <v>663</v>
      </c>
      <c r="F269" s="129" t="s">
        <v>664</v>
      </c>
      <c r="G269" s="130"/>
      <c r="H269" s="131">
        <v>139280.09666812501</v>
      </c>
      <c r="I269" s="131">
        <v>16300</v>
      </c>
      <c r="J269" s="131">
        <v>0</v>
      </c>
      <c r="K269" s="131">
        <v>5940</v>
      </c>
      <c r="L269" s="131">
        <v>0</v>
      </c>
      <c r="M269" s="132">
        <v>161520.09666812501</v>
      </c>
    </row>
    <row r="270" spans="1:14" x14ac:dyDescent="0.25">
      <c r="A270" s="125"/>
      <c r="B270" s="126"/>
      <c r="C270" s="150" t="s">
        <v>100</v>
      </c>
      <c r="D270" s="151"/>
      <c r="E270" s="152"/>
      <c r="F270" s="152"/>
      <c r="G270" s="136">
        <v>1.5958333333333334</v>
      </c>
      <c r="H270" s="153">
        <v>386025.25066952198</v>
      </c>
      <c r="I270" s="153">
        <v>16300</v>
      </c>
      <c r="J270" s="153">
        <v>0</v>
      </c>
      <c r="K270" s="153">
        <v>694740</v>
      </c>
      <c r="L270" s="153">
        <v>0</v>
      </c>
      <c r="M270" s="154">
        <v>1097065.250669522</v>
      </c>
    </row>
    <row r="271" spans="1:14" ht="45" x14ac:dyDescent="0.25">
      <c r="A271" s="125"/>
      <c r="B271" s="126"/>
      <c r="C271" s="127" t="s">
        <v>101</v>
      </c>
      <c r="D271" s="128">
        <v>31052</v>
      </c>
      <c r="E271" s="129" t="s">
        <v>665</v>
      </c>
      <c r="F271" s="129" t="s">
        <v>666</v>
      </c>
      <c r="G271" s="147"/>
      <c r="H271" s="131">
        <v>0</v>
      </c>
      <c r="I271" s="131">
        <v>1825381</v>
      </c>
      <c r="J271" s="131">
        <v>1072500</v>
      </c>
      <c r="K271" s="131">
        <v>308000</v>
      </c>
      <c r="L271" s="131">
        <v>0</v>
      </c>
      <c r="M271" s="132">
        <v>3205881</v>
      </c>
    </row>
    <row r="272" spans="1:14" ht="45" x14ac:dyDescent="0.25">
      <c r="A272" s="125"/>
      <c r="B272" s="126"/>
      <c r="C272" s="127"/>
      <c r="D272" s="3">
        <v>31053</v>
      </c>
      <c r="E272" s="19" t="s">
        <v>667</v>
      </c>
      <c r="F272" s="19" t="s">
        <v>668</v>
      </c>
      <c r="G272" s="32"/>
      <c r="H272" s="33">
        <v>0</v>
      </c>
      <c r="I272" s="33">
        <v>1931581</v>
      </c>
      <c r="J272" s="33">
        <v>964500</v>
      </c>
      <c r="K272" s="33">
        <v>308000</v>
      </c>
      <c r="L272" s="33">
        <v>0</v>
      </c>
      <c r="M272" s="34">
        <v>3204081</v>
      </c>
    </row>
    <row r="273" spans="1:13" ht="45" x14ac:dyDescent="0.25">
      <c r="A273" s="125"/>
      <c r="B273" s="126"/>
      <c r="C273" s="127"/>
      <c r="D273" s="128">
        <v>31054</v>
      </c>
      <c r="E273" s="129" t="s">
        <v>669</v>
      </c>
      <c r="F273" s="129" t="s">
        <v>670</v>
      </c>
      <c r="G273" s="147"/>
      <c r="H273" s="131">
        <v>0</v>
      </c>
      <c r="I273" s="131">
        <v>1839931</v>
      </c>
      <c r="J273" s="131">
        <v>679500</v>
      </c>
      <c r="K273" s="131">
        <v>202000</v>
      </c>
      <c r="L273" s="131">
        <v>0</v>
      </c>
      <c r="M273" s="132">
        <v>2721431</v>
      </c>
    </row>
    <row r="274" spans="1:13" ht="30" x14ac:dyDescent="0.25">
      <c r="A274" s="125"/>
      <c r="B274" s="126"/>
      <c r="C274" s="127"/>
      <c r="D274" s="3">
        <v>31102</v>
      </c>
      <c r="E274" s="19" t="s">
        <v>671</v>
      </c>
      <c r="F274" s="19" t="s">
        <v>672</v>
      </c>
      <c r="G274" s="32"/>
      <c r="H274" s="33">
        <v>785704.87361776468</v>
      </c>
      <c r="I274" s="33">
        <v>5600</v>
      </c>
      <c r="J274" s="33">
        <v>76200</v>
      </c>
      <c r="K274" s="33">
        <v>200125</v>
      </c>
      <c r="L274" s="33">
        <v>0</v>
      </c>
      <c r="M274" s="34">
        <v>1067629.8736177646</v>
      </c>
    </row>
    <row r="275" spans="1:13" ht="30" x14ac:dyDescent="0.25">
      <c r="A275" s="125"/>
      <c r="B275" s="126"/>
      <c r="C275" s="127"/>
      <c r="D275" s="128">
        <v>31355</v>
      </c>
      <c r="E275" s="129" t="s">
        <v>673</v>
      </c>
      <c r="F275" s="129" t="s">
        <v>674</v>
      </c>
      <c r="G275" s="130"/>
      <c r="H275" s="131">
        <v>1291096.0876049998</v>
      </c>
      <c r="I275" s="131">
        <v>500000.00000000006</v>
      </c>
      <c r="J275" s="131">
        <v>220000</v>
      </c>
      <c r="K275" s="131">
        <v>0</v>
      </c>
      <c r="L275" s="131">
        <v>0</v>
      </c>
      <c r="M275" s="132">
        <v>2011096.0876049998</v>
      </c>
    </row>
    <row r="276" spans="1:13" ht="30" x14ac:dyDescent="0.25">
      <c r="A276" s="125"/>
      <c r="B276" s="126"/>
      <c r="C276" s="127"/>
      <c r="D276" s="3">
        <v>31448</v>
      </c>
      <c r="E276" s="19" t="s">
        <v>675</v>
      </c>
      <c r="F276" s="19" t="s">
        <v>676</v>
      </c>
      <c r="G276" s="32"/>
      <c r="H276" s="33">
        <v>23122.926057211873</v>
      </c>
      <c r="I276" s="33">
        <v>3300</v>
      </c>
      <c r="J276" s="33">
        <v>104700</v>
      </c>
      <c r="K276" s="33">
        <v>23720</v>
      </c>
      <c r="L276" s="33">
        <v>200000</v>
      </c>
      <c r="M276" s="34">
        <v>354842.92605721188</v>
      </c>
    </row>
    <row r="277" spans="1:13" ht="45" x14ac:dyDescent="0.25">
      <c r="A277" s="125"/>
      <c r="B277" s="126"/>
      <c r="C277" s="127"/>
      <c r="D277" s="128">
        <v>31449</v>
      </c>
      <c r="E277" s="129" t="s">
        <v>677</v>
      </c>
      <c r="F277" s="129" t="s">
        <v>678</v>
      </c>
      <c r="G277" s="130"/>
      <c r="H277" s="131">
        <v>61277.555312455035</v>
      </c>
      <c r="I277" s="131">
        <v>1700</v>
      </c>
      <c r="J277" s="131">
        <v>0</v>
      </c>
      <c r="K277" s="131">
        <v>1351125</v>
      </c>
      <c r="L277" s="131">
        <v>0</v>
      </c>
      <c r="M277" s="132">
        <v>1414102.5553124549</v>
      </c>
    </row>
    <row r="278" spans="1:13" ht="30" x14ac:dyDescent="0.25">
      <c r="A278" s="125"/>
      <c r="B278" s="126"/>
      <c r="C278" s="127"/>
      <c r="D278" s="3">
        <v>31456</v>
      </c>
      <c r="E278" s="19" t="s">
        <v>679</v>
      </c>
      <c r="F278" s="19" t="s">
        <v>680</v>
      </c>
      <c r="G278" s="32"/>
      <c r="H278" s="33">
        <v>1097561.3364301398</v>
      </c>
      <c r="I278" s="33">
        <v>8900</v>
      </c>
      <c r="J278" s="33">
        <v>5000</v>
      </c>
      <c r="K278" s="33">
        <v>4123440.4000000004</v>
      </c>
      <c r="L278" s="33">
        <v>550000</v>
      </c>
      <c r="M278" s="34">
        <v>5784901.7364301402</v>
      </c>
    </row>
    <row r="279" spans="1:13" ht="30" x14ac:dyDescent="0.25">
      <c r="A279" s="125"/>
      <c r="B279" s="126"/>
      <c r="C279" s="127"/>
      <c r="D279" s="128">
        <v>31462</v>
      </c>
      <c r="E279" s="129" t="s">
        <v>681</v>
      </c>
      <c r="F279" s="129" t="s">
        <v>682</v>
      </c>
      <c r="G279" s="130"/>
      <c r="H279" s="131">
        <v>135205.42885167056</v>
      </c>
      <c r="I279" s="131">
        <v>28800</v>
      </c>
      <c r="J279" s="131">
        <v>2265</v>
      </c>
      <c r="K279" s="131">
        <v>9912</v>
      </c>
      <c r="L279" s="131">
        <v>0</v>
      </c>
      <c r="M279" s="132">
        <v>176182.42885167056</v>
      </c>
    </row>
    <row r="280" spans="1:13" ht="30" x14ac:dyDescent="0.25">
      <c r="A280" s="125"/>
      <c r="B280" s="126"/>
      <c r="C280" s="127"/>
      <c r="D280" s="3">
        <v>31473</v>
      </c>
      <c r="E280" s="19" t="s">
        <v>683</v>
      </c>
      <c r="F280" s="19" t="s">
        <v>684</v>
      </c>
      <c r="G280" s="32"/>
      <c r="H280" s="33">
        <v>200176.99802048539</v>
      </c>
      <c r="I280" s="33">
        <v>65200</v>
      </c>
      <c r="J280" s="33">
        <v>0</v>
      </c>
      <c r="K280" s="33">
        <v>3100</v>
      </c>
      <c r="L280" s="33">
        <v>0</v>
      </c>
      <c r="M280" s="34">
        <v>268476.99802048539</v>
      </c>
    </row>
    <row r="281" spans="1:13" ht="30" x14ac:dyDescent="0.25">
      <c r="A281" s="125"/>
      <c r="B281" s="126"/>
      <c r="C281" s="127"/>
      <c r="D281" s="128">
        <v>31524</v>
      </c>
      <c r="E281" s="129" t="s">
        <v>685</v>
      </c>
      <c r="F281" s="129" t="s">
        <v>686</v>
      </c>
      <c r="G281" s="130"/>
      <c r="H281" s="131">
        <v>449798.28399610659</v>
      </c>
      <c r="I281" s="131">
        <v>0</v>
      </c>
      <c r="J281" s="131">
        <v>136700.99999999965</v>
      </c>
      <c r="K281" s="131">
        <v>44400</v>
      </c>
      <c r="L281" s="131">
        <v>0</v>
      </c>
      <c r="M281" s="132">
        <v>630899.28399610624</v>
      </c>
    </row>
    <row r="282" spans="1:13" ht="45" x14ac:dyDescent="0.25">
      <c r="A282" s="125"/>
      <c r="B282" s="126"/>
      <c r="C282" s="127"/>
      <c r="D282" s="3">
        <v>31653</v>
      </c>
      <c r="E282" s="19" t="s">
        <v>687</v>
      </c>
      <c r="F282" s="19" t="s">
        <v>688</v>
      </c>
      <c r="G282" s="32"/>
      <c r="H282" s="33">
        <v>155388.01388112674</v>
      </c>
      <c r="I282" s="33">
        <v>0</v>
      </c>
      <c r="J282" s="33">
        <v>0</v>
      </c>
      <c r="K282" s="33">
        <v>0</v>
      </c>
      <c r="L282" s="33">
        <v>0</v>
      </c>
      <c r="M282" s="34">
        <v>155388.01388112674</v>
      </c>
    </row>
    <row r="283" spans="1:13" ht="45" x14ac:dyDescent="0.25">
      <c r="A283" s="125"/>
      <c r="B283" s="126"/>
      <c r="C283" s="127"/>
      <c r="D283" s="128">
        <v>31654</v>
      </c>
      <c r="E283" s="129" t="s">
        <v>689</v>
      </c>
      <c r="F283" s="129" t="s">
        <v>690</v>
      </c>
      <c r="G283" s="130"/>
      <c r="H283" s="131">
        <v>209967.35862118026</v>
      </c>
      <c r="I283" s="131">
        <v>0</v>
      </c>
      <c r="J283" s="131">
        <v>0</v>
      </c>
      <c r="K283" s="131">
        <v>0</v>
      </c>
      <c r="L283" s="131">
        <v>0</v>
      </c>
      <c r="M283" s="132">
        <v>209967.35862118026</v>
      </c>
    </row>
    <row r="284" spans="1:13" ht="45" x14ac:dyDescent="0.25">
      <c r="A284" s="125"/>
      <c r="B284" s="126"/>
      <c r="C284" s="127"/>
      <c r="D284" s="3">
        <v>31655</v>
      </c>
      <c r="E284" s="19" t="s">
        <v>691</v>
      </c>
      <c r="F284" s="19" t="s">
        <v>692</v>
      </c>
      <c r="G284" s="32"/>
      <c r="H284" s="33">
        <v>129399.46914107328</v>
      </c>
      <c r="I284" s="33">
        <v>0</v>
      </c>
      <c r="J284" s="33">
        <v>0</v>
      </c>
      <c r="K284" s="33">
        <v>0</v>
      </c>
      <c r="L284" s="33">
        <v>0</v>
      </c>
      <c r="M284" s="34">
        <v>129399.46914107328</v>
      </c>
    </row>
    <row r="285" spans="1:13" ht="30" x14ac:dyDescent="0.25">
      <c r="A285" s="125"/>
      <c r="B285" s="126"/>
      <c r="C285" s="127"/>
      <c r="D285" s="128">
        <v>31656</v>
      </c>
      <c r="E285" s="129" t="s">
        <v>693</v>
      </c>
      <c r="F285" s="129" t="s">
        <v>693</v>
      </c>
      <c r="G285" s="130"/>
      <c r="H285" s="131">
        <v>193317.83468375006</v>
      </c>
      <c r="I285" s="131">
        <v>34845</v>
      </c>
      <c r="J285" s="131">
        <v>0</v>
      </c>
      <c r="K285" s="131">
        <v>0</v>
      </c>
      <c r="L285" s="131">
        <v>0</v>
      </c>
      <c r="M285" s="132">
        <v>228162.83468375006</v>
      </c>
    </row>
    <row r="286" spans="1:13" ht="30" x14ac:dyDescent="0.25">
      <c r="A286" s="125"/>
      <c r="B286" s="126"/>
      <c r="C286" s="127"/>
      <c r="D286" s="3">
        <v>31657</v>
      </c>
      <c r="E286" s="19" t="s">
        <v>694</v>
      </c>
      <c r="F286" s="19" t="s">
        <v>695</v>
      </c>
      <c r="G286" s="32"/>
      <c r="H286" s="33">
        <v>469199.26661264192</v>
      </c>
      <c r="I286" s="33">
        <v>135400</v>
      </c>
      <c r="J286" s="33">
        <v>0</v>
      </c>
      <c r="K286" s="33">
        <v>0</v>
      </c>
      <c r="L286" s="33">
        <v>0</v>
      </c>
      <c r="M286" s="34">
        <v>604599.26661264198</v>
      </c>
    </row>
    <row r="287" spans="1:13" ht="30" x14ac:dyDescent="0.25">
      <c r="A287" s="125"/>
      <c r="B287" s="126"/>
      <c r="C287" s="127"/>
      <c r="D287" s="128">
        <v>31658</v>
      </c>
      <c r="E287" s="129" t="s">
        <v>696</v>
      </c>
      <c r="F287" s="129" t="s">
        <v>697</v>
      </c>
      <c r="G287" s="130"/>
      <c r="H287" s="131">
        <v>322263.60028132109</v>
      </c>
      <c r="I287" s="131">
        <v>64800</v>
      </c>
      <c r="J287" s="131">
        <v>0</v>
      </c>
      <c r="K287" s="131">
        <v>0</v>
      </c>
      <c r="L287" s="131">
        <v>0</v>
      </c>
      <c r="M287" s="132">
        <v>387063.60028132109</v>
      </c>
    </row>
    <row r="288" spans="1:13" x14ac:dyDescent="0.25">
      <c r="A288" s="125"/>
      <c r="B288" s="126"/>
      <c r="C288" s="150" t="s">
        <v>102</v>
      </c>
      <c r="D288" s="151"/>
      <c r="E288" s="152"/>
      <c r="F288" s="152"/>
      <c r="G288" s="136">
        <v>25.258333333333329</v>
      </c>
      <c r="H288" s="153">
        <v>5523479.0331119271</v>
      </c>
      <c r="I288" s="153">
        <v>6445438</v>
      </c>
      <c r="J288" s="153">
        <v>3261365.9999999995</v>
      </c>
      <c r="K288" s="153">
        <v>6573822.4000000004</v>
      </c>
      <c r="L288" s="153">
        <v>750000</v>
      </c>
      <c r="M288" s="154">
        <v>22554105.433111928</v>
      </c>
    </row>
    <row r="289" spans="1:13" ht="15.75" thickBot="1" x14ac:dyDescent="0.3">
      <c r="A289" s="125"/>
      <c r="B289" s="155" t="s">
        <v>103</v>
      </c>
      <c r="C289" s="156"/>
      <c r="D289" s="157"/>
      <c r="E289" s="158"/>
      <c r="F289" s="158"/>
      <c r="G289" s="159">
        <v>48.716666666666661</v>
      </c>
      <c r="H289" s="160">
        <v>9537108.2371865455</v>
      </c>
      <c r="I289" s="160">
        <v>6484238</v>
      </c>
      <c r="J289" s="160">
        <v>3905253.1358731058</v>
      </c>
      <c r="K289" s="160">
        <v>7560652.4000000004</v>
      </c>
      <c r="L289" s="160">
        <v>810000</v>
      </c>
      <c r="M289" s="161">
        <v>28297251.773059648</v>
      </c>
    </row>
    <row r="290" spans="1:13" x14ac:dyDescent="0.25">
      <c r="A290" s="125"/>
      <c r="B290" s="123" t="s">
        <v>104</v>
      </c>
      <c r="C290" s="162" t="s">
        <v>105</v>
      </c>
      <c r="D290" s="3">
        <v>28651</v>
      </c>
      <c r="E290" s="19" t="s">
        <v>698</v>
      </c>
      <c r="F290" s="19" t="s">
        <v>698</v>
      </c>
      <c r="G290" s="20"/>
      <c r="H290" s="21">
        <v>201204.36166211998</v>
      </c>
      <c r="I290" s="21">
        <v>0</v>
      </c>
      <c r="J290" s="21">
        <v>0</v>
      </c>
      <c r="K290" s="21">
        <v>0</v>
      </c>
      <c r="L290" s="21">
        <v>0</v>
      </c>
      <c r="M290" s="22">
        <v>201204.36166211998</v>
      </c>
    </row>
    <row r="291" spans="1:13" ht="30" x14ac:dyDescent="0.25">
      <c r="A291" s="125"/>
      <c r="B291" s="126"/>
      <c r="C291" s="162"/>
      <c r="D291" s="128">
        <v>31450</v>
      </c>
      <c r="E291" s="129" t="s">
        <v>699</v>
      </c>
      <c r="F291" s="129" t="s">
        <v>700</v>
      </c>
      <c r="G291" s="130"/>
      <c r="H291" s="131">
        <v>1239606.1890364662</v>
      </c>
      <c r="I291" s="131">
        <v>47900</v>
      </c>
      <c r="J291" s="131">
        <v>0</v>
      </c>
      <c r="K291" s="131">
        <v>0</v>
      </c>
      <c r="L291" s="131">
        <v>0</v>
      </c>
      <c r="M291" s="132">
        <v>1287506.1890364662</v>
      </c>
    </row>
    <row r="292" spans="1:13" x14ac:dyDescent="0.25">
      <c r="A292" s="125"/>
      <c r="B292" s="126"/>
      <c r="C292" s="150" t="s">
        <v>106</v>
      </c>
      <c r="D292" s="151"/>
      <c r="E292" s="152"/>
      <c r="F292" s="152"/>
      <c r="G292" s="136">
        <v>7.1999999999999993</v>
      </c>
      <c r="H292" s="153">
        <v>1440810.5506985863</v>
      </c>
      <c r="I292" s="153">
        <v>47900</v>
      </c>
      <c r="J292" s="153">
        <v>0</v>
      </c>
      <c r="K292" s="153">
        <v>0</v>
      </c>
      <c r="L292" s="153">
        <v>0</v>
      </c>
      <c r="M292" s="154">
        <v>1488710.5506985863</v>
      </c>
    </row>
    <row r="293" spans="1:13" ht="30" x14ac:dyDescent="0.25">
      <c r="A293" s="125"/>
      <c r="B293" s="126"/>
      <c r="C293" s="127" t="s">
        <v>107</v>
      </c>
      <c r="D293" s="3">
        <v>31203</v>
      </c>
      <c r="E293" s="19" t="s">
        <v>701</v>
      </c>
      <c r="F293" s="19" t="s">
        <v>702</v>
      </c>
      <c r="G293" s="32"/>
      <c r="H293" s="33">
        <v>43265.345413500014</v>
      </c>
      <c r="I293" s="33">
        <v>0</v>
      </c>
      <c r="J293" s="33">
        <v>0</v>
      </c>
      <c r="K293" s="33">
        <v>0</v>
      </c>
      <c r="L293" s="33">
        <v>0</v>
      </c>
      <c r="M293" s="34">
        <v>43265.345413500014</v>
      </c>
    </row>
    <row r="294" spans="1:13" ht="45" x14ac:dyDescent="0.25">
      <c r="A294" s="125"/>
      <c r="B294" s="126"/>
      <c r="C294" s="127"/>
      <c r="D294" s="128">
        <v>31253</v>
      </c>
      <c r="E294" s="129" t="s">
        <v>703</v>
      </c>
      <c r="F294" s="129" t="s">
        <v>704</v>
      </c>
      <c r="G294" s="130"/>
      <c r="H294" s="131">
        <v>42426.142513125014</v>
      </c>
      <c r="I294" s="131">
        <v>0</v>
      </c>
      <c r="J294" s="131">
        <v>0</v>
      </c>
      <c r="K294" s="131">
        <v>0</v>
      </c>
      <c r="L294" s="131">
        <v>0</v>
      </c>
      <c r="M294" s="132">
        <v>42426.142513125014</v>
      </c>
    </row>
    <row r="295" spans="1:13" ht="30" x14ac:dyDescent="0.25">
      <c r="A295" s="125"/>
      <c r="B295" s="126"/>
      <c r="C295" s="127"/>
      <c r="D295" s="3">
        <v>31440</v>
      </c>
      <c r="E295" s="19" t="s">
        <v>705</v>
      </c>
      <c r="F295" s="19" t="s">
        <v>706</v>
      </c>
      <c r="G295" s="32"/>
      <c r="H295" s="33">
        <v>1687203.22160251</v>
      </c>
      <c r="I295" s="33">
        <v>0</v>
      </c>
      <c r="J295" s="33">
        <v>0</v>
      </c>
      <c r="K295" s="33">
        <v>0</v>
      </c>
      <c r="L295" s="33">
        <v>1730000</v>
      </c>
      <c r="M295" s="34">
        <v>3417203.2216025097</v>
      </c>
    </row>
    <row r="296" spans="1:13" x14ac:dyDescent="0.25">
      <c r="A296" s="125"/>
      <c r="B296" s="126"/>
      <c r="C296" s="127"/>
      <c r="D296" s="128">
        <v>31441</v>
      </c>
      <c r="E296" s="129" t="s">
        <v>707</v>
      </c>
      <c r="F296" s="129" t="s">
        <v>393</v>
      </c>
      <c r="G296" s="130"/>
      <c r="H296" s="131">
        <v>801745.71843443601</v>
      </c>
      <c r="I296" s="131">
        <v>0</v>
      </c>
      <c r="J296" s="131">
        <v>0</v>
      </c>
      <c r="K296" s="131">
        <v>0</v>
      </c>
      <c r="L296" s="131">
        <v>939000</v>
      </c>
      <c r="M296" s="132">
        <v>1740745.718434436</v>
      </c>
    </row>
    <row r="297" spans="1:13" x14ac:dyDescent="0.25">
      <c r="A297" s="125"/>
      <c r="B297" s="126"/>
      <c r="C297" s="127"/>
      <c r="D297" s="3">
        <v>31442</v>
      </c>
      <c r="E297" s="19" t="s">
        <v>708</v>
      </c>
      <c r="F297" s="19" t="s">
        <v>708</v>
      </c>
      <c r="G297" s="32"/>
      <c r="H297" s="33">
        <v>312808.52317056467</v>
      </c>
      <c r="I297" s="33">
        <v>0</v>
      </c>
      <c r="J297" s="33">
        <v>0</v>
      </c>
      <c r="K297" s="33">
        <v>0</v>
      </c>
      <c r="L297" s="33">
        <v>500000</v>
      </c>
      <c r="M297" s="34">
        <v>812808.52317056467</v>
      </c>
    </row>
    <row r="298" spans="1:13" x14ac:dyDescent="0.25">
      <c r="A298" s="125"/>
      <c r="B298" s="126"/>
      <c r="C298" s="127"/>
      <c r="D298" s="128">
        <v>31443</v>
      </c>
      <c r="E298" s="129" t="s">
        <v>709</v>
      </c>
      <c r="F298" s="129" t="s">
        <v>710</v>
      </c>
      <c r="G298" s="130"/>
      <c r="H298" s="131">
        <v>391499.36024674075</v>
      </c>
      <c r="I298" s="131">
        <v>0</v>
      </c>
      <c r="J298" s="131">
        <v>0</v>
      </c>
      <c r="K298" s="131">
        <v>0</v>
      </c>
      <c r="L298" s="131">
        <v>500000</v>
      </c>
      <c r="M298" s="132">
        <v>891499.36024674075</v>
      </c>
    </row>
    <row r="299" spans="1:13" ht="30" x14ac:dyDescent="0.25">
      <c r="A299" s="125"/>
      <c r="B299" s="126"/>
      <c r="C299" s="127"/>
      <c r="D299" s="3">
        <v>31444</v>
      </c>
      <c r="E299" s="19" t="s">
        <v>711</v>
      </c>
      <c r="F299" s="19" t="s">
        <v>712</v>
      </c>
      <c r="G299" s="32"/>
      <c r="H299" s="33">
        <v>178302.77248428963</v>
      </c>
      <c r="I299" s="33">
        <v>0</v>
      </c>
      <c r="J299" s="33">
        <v>0</v>
      </c>
      <c r="K299" s="33">
        <v>0</v>
      </c>
      <c r="L299" s="33">
        <v>500000</v>
      </c>
      <c r="M299" s="34">
        <v>678302.7724842896</v>
      </c>
    </row>
    <row r="300" spans="1:13" x14ac:dyDescent="0.25">
      <c r="A300" s="125"/>
      <c r="B300" s="126"/>
      <c r="C300" s="127"/>
      <c r="D300" s="128">
        <v>31445</v>
      </c>
      <c r="E300" s="129" t="s">
        <v>713</v>
      </c>
      <c r="F300" s="129" t="s">
        <v>714</v>
      </c>
      <c r="G300" s="130"/>
      <c r="H300" s="131">
        <v>1061428.1798504705</v>
      </c>
      <c r="I300" s="131">
        <v>0</v>
      </c>
      <c r="J300" s="131">
        <v>0</v>
      </c>
      <c r="K300" s="131">
        <v>0</v>
      </c>
      <c r="L300" s="131">
        <v>400000</v>
      </c>
      <c r="M300" s="132">
        <v>1461428.1798504705</v>
      </c>
    </row>
    <row r="301" spans="1:13" ht="30" x14ac:dyDescent="0.25">
      <c r="A301" s="125"/>
      <c r="B301" s="126"/>
      <c r="C301" s="127"/>
      <c r="D301" s="3">
        <v>31446</v>
      </c>
      <c r="E301" s="19" t="s">
        <v>715</v>
      </c>
      <c r="F301" s="19" t="s">
        <v>716</v>
      </c>
      <c r="G301" s="32"/>
      <c r="H301" s="33">
        <v>290088.80296623771</v>
      </c>
      <c r="I301" s="33">
        <v>0</v>
      </c>
      <c r="J301" s="33">
        <v>0</v>
      </c>
      <c r="K301" s="33">
        <v>0</v>
      </c>
      <c r="L301" s="33">
        <v>325000</v>
      </c>
      <c r="M301" s="34">
        <v>615088.80296623777</v>
      </c>
    </row>
    <row r="302" spans="1:13" x14ac:dyDescent="0.25">
      <c r="A302" s="125"/>
      <c r="B302" s="126"/>
      <c r="C302" s="127"/>
      <c r="D302" s="128">
        <v>31447</v>
      </c>
      <c r="E302" s="129" t="s">
        <v>717</v>
      </c>
      <c r="F302" s="129" t="s">
        <v>718</v>
      </c>
      <c r="G302" s="130"/>
      <c r="H302" s="131">
        <v>661140.03478238359</v>
      </c>
      <c r="I302" s="131">
        <v>0</v>
      </c>
      <c r="J302" s="131">
        <v>0</v>
      </c>
      <c r="K302" s="131">
        <v>0</v>
      </c>
      <c r="L302" s="131">
        <v>836000</v>
      </c>
      <c r="M302" s="132">
        <v>1497140.0347823836</v>
      </c>
    </row>
    <row r="303" spans="1:13" x14ac:dyDescent="0.25">
      <c r="A303" s="125"/>
      <c r="B303" s="126"/>
      <c r="C303" s="127"/>
      <c r="D303" s="3">
        <v>31451</v>
      </c>
      <c r="E303" s="19" t="s">
        <v>719</v>
      </c>
      <c r="F303" s="19" t="s">
        <v>720</v>
      </c>
      <c r="G303" s="32"/>
      <c r="H303" s="33">
        <v>446060.40598299203</v>
      </c>
      <c r="I303" s="33">
        <v>206095</v>
      </c>
      <c r="J303" s="33">
        <v>0</v>
      </c>
      <c r="K303" s="33">
        <v>200400</v>
      </c>
      <c r="L303" s="33">
        <v>0</v>
      </c>
      <c r="M303" s="34">
        <v>852555.40598299203</v>
      </c>
    </row>
    <row r="304" spans="1:13" ht="30" x14ac:dyDescent="0.25">
      <c r="A304" s="125"/>
      <c r="B304" s="126"/>
      <c r="C304" s="127"/>
      <c r="D304" s="128">
        <v>31452</v>
      </c>
      <c r="E304" s="129" t="s">
        <v>721</v>
      </c>
      <c r="F304" s="129" t="s">
        <v>722</v>
      </c>
      <c r="G304" s="130"/>
      <c r="H304" s="131">
        <v>1033935.6864355186</v>
      </c>
      <c r="I304" s="131">
        <v>321700</v>
      </c>
      <c r="J304" s="131">
        <v>562500</v>
      </c>
      <c r="K304" s="131">
        <v>332928</v>
      </c>
      <c r="L304" s="131">
        <v>0</v>
      </c>
      <c r="M304" s="132">
        <v>2251063.6864355188</v>
      </c>
    </row>
    <row r="305" spans="1:13" x14ac:dyDescent="0.25">
      <c r="A305" s="125"/>
      <c r="B305" s="126"/>
      <c r="C305" s="127"/>
      <c r="D305" s="3">
        <v>31453</v>
      </c>
      <c r="E305" s="19" t="s">
        <v>723</v>
      </c>
      <c r="F305" s="19" t="s">
        <v>724</v>
      </c>
      <c r="G305" s="32"/>
      <c r="H305" s="33">
        <v>224335.23743760155</v>
      </c>
      <c r="I305" s="33">
        <v>0</v>
      </c>
      <c r="J305" s="33">
        <v>57000</v>
      </c>
      <c r="K305" s="33">
        <v>96588</v>
      </c>
      <c r="L305" s="33">
        <v>0</v>
      </c>
      <c r="M305" s="34">
        <v>377923.23743760155</v>
      </c>
    </row>
    <row r="306" spans="1:13" ht="30" x14ac:dyDescent="0.25">
      <c r="A306" s="125"/>
      <c r="B306" s="126"/>
      <c r="C306" s="127"/>
      <c r="D306" s="128">
        <v>31455</v>
      </c>
      <c r="E306" s="129" t="s">
        <v>725</v>
      </c>
      <c r="F306" s="129" t="s">
        <v>726</v>
      </c>
      <c r="G306" s="130"/>
      <c r="H306" s="131">
        <v>179966.08372065716</v>
      </c>
      <c r="I306" s="131">
        <v>0</v>
      </c>
      <c r="J306" s="131">
        <v>384000</v>
      </c>
      <c r="K306" s="131">
        <v>3863920.7591666663</v>
      </c>
      <c r="L306" s="131">
        <v>0</v>
      </c>
      <c r="M306" s="132">
        <v>4427886.8428873233</v>
      </c>
    </row>
    <row r="307" spans="1:13" ht="90" x14ac:dyDescent="0.25">
      <c r="A307" s="125"/>
      <c r="B307" s="126"/>
      <c r="C307" s="127"/>
      <c r="D307" s="3">
        <v>32650</v>
      </c>
      <c r="E307" s="19" t="s">
        <v>727</v>
      </c>
      <c r="F307" s="19" t="s">
        <v>728</v>
      </c>
      <c r="G307" s="32"/>
      <c r="H307" s="33">
        <v>0</v>
      </c>
      <c r="I307" s="33">
        <v>49999.999999999993</v>
      </c>
      <c r="J307" s="33">
        <v>190000.00000000003</v>
      </c>
      <c r="K307" s="33">
        <v>99999.999999999985</v>
      </c>
      <c r="L307" s="33">
        <v>800000</v>
      </c>
      <c r="M307" s="34">
        <v>1140000</v>
      </c>
    </row>
    <row r="308" spans="1:13" x14ac:dyDescent="0.25">
      <c r="A308" s="125"/>
      <c r="B308" s="126"/>
      <c r="C308" s="150" t="s">
        <v>108</v>
      </c>
      <c r="D308" s="151"/>
      <c r="E308" s="152"/>
      <c r="F308" s="152"/>
      <c r="G308" s="136">
        <v>48.51166666666667</v>
      </c>
      <c r="H308" s="153">
        <v>7354205.5150410263</v>
      </c>
      <c r="I308" s="153">
        <v>577795</v>
      </c>
      <c r="J308" s="153">
        <v>1193500</v>
      </c>
      <c r="K308" s="153">
        <v>4593836.7591666663</v>
      </c>
      <c r="L308" s="153">
        <v>6530000</v>
      </c>
      <c r="M308" s="154">
        <v>20249337.274207693</v>
      </c>
    </row>
    <row r="309" spans="1:13" x14ac:dyDescent="0.25">
      <c r="A309" s="125"/>
      <c r="B309" s="126"/>
      <c r="C309" s="127" t="s">
        <v>109</v>
      </c>
      <c r="D309" s="3">
        <v>31454</v>
      </c>
      <c r="E309" s="19" t="s">
        <v>729</v>
      </c>
      <c r="F309" s="19" t="s">
        <v>730</v>
      </c>
      <c r="G309" s="32"/>
      <c r="H309" s="33">
        <v>-159520.61332199996</v>
      </c>
      <c r="I309" s="33">
        <v>180300</v>
      </c>
      <c r="J309" s="33">
        <v>206000</v>
      </c>
      <c r="K309" s="33">
        <v>272300</v>
      </c>
      <c r="L309" s="33">
        <v>0</v>
      </c>
      <c r="M309" s="34">
        <v>499079.38667800004</v>
      </c>
    </row>
    <row r="310" spans="1:13" ht="30" x14ac:dyDescent="0.25">
      <c r="A310" s="125"/>
      <c r="B310" s="126"/>
      <c r="C310" s="127"/>
      <c r="D310" s="128">
        <v>31582</v>
      </c>
      <c r="E310" s="129" t="s">
        <v>731</v>
      </c>
      <c r="F310" s="129" t="s">
        <v>732</v>
      </c>
      <c r="G310" s="147"/>
      <c r="H310" s="131">
        <v>166924.52450111252</v>
      </c>
      <c r="I310" s="131">
        <v>0</v>
      </c>
      <c r="J310" s="131">
        <v>0</v>
      </c>
      <c r="K310" s="131">
        <v>0</v>
      </c>
      <c r="L310" s="131">
        <v>0</v>
      </c>
      <c r="M310" s="132">
        <v>166924.52450111252</v>
      </c>
    </row>
    <row r="311" spans="1:13" x14ac:dyDescent="0.25">
      <c r="A311" s="125"/>
      <c r="B311" s="126"/>
      <c r="C311" s="150" t="s">
        <v>110</v>
      </c>
      <c r="D311" s="151"/>
      <c r="E311" s="152"/>
      <c r="F311" s="152"/>
      <c r="G311" s="136">
        <v>4.3800000000000008</v>
      </c>
      <c r="H311" s="153">
        <v>7403.9111791125615</v>
      </c>
      <c r="I311" s="153">
        <v>180300</v>
      </c>
      <c r="J311" s="153">
        <v>206000</v>
      </c>
      <c r="K311" s="153">
        <v>272300</v>
      </c>
      <c r="L311" s="153">
        <v>0</v>
      </c>
      <c r="M311" s="154">
        <v>666003.9111791125</v>
      </c>
    </row>
    <row r="312" spans="1:13" ht="15.75" thickBot="1" x14ac:dyDescent="0.3">
      <c r="A312" s="125"/>
      <c r="B312" s="155" t="s">
        <v>111</v>
      </c>
      <c r="C312" s="156"/>
      <c r="D312" s="157"/>
      <c r="E312" s="158"/>
      <c r="F312" s="158"/>
      <c r="G312" s="159">
        <v>60.091666666666676</v>
      </c>
      <c r="H312" s="160">
        <v>8802419.9769187253</v>
      </c>
      <c r="I312" s="160">
        <v>805995</v>
      </c>
      <c r="J312" s="160">
        <v>1399500</v>
      </c>
      <c r="K312" s="160">
        <v>4866136.7591666663</v>
      </c>
      <c r="L312" s="160">
        <v>6530000</v>
      </c>
      <c r="M312" s="161">
        <v>22404051.736085393</v>
      </c>
    </row>
    <row r="313" spans="1:13" ht="30" x14ac:dyDescent="0.25">
      <c r="A313" s="125"/>
      <c r="B313" s="123" t="s">
        <v>112</v>
      </c>
      <c r="C313" s="124" t="s">
        <v>113</v>
      </c>
      <c r="D313" s="3">
        <v>31457</v>
      </c>
      <c r="E313" s="19" t="s">
        <v>733</v>
      </c>
      <c r="F313" s="19" t="s">
        <v>734</v>
      </c>
      <c r="G313" s="20"/>
      <c r="H313" s="21">
        <v>463320.25893317087</v>
      </c>
      <c r="I313" s="21">
        <v>33200</v>
      </c>
      <c r="J313" s="21">
        <v>37000</v>
      </c>
      <c r="K313" s="21">
        <v>174280</v>
      </c>
      <c r="L313" s="21">
        <v>0</v>
      </c>
      <c r="M313" s="22">
        <v>707800.25893317093</v>
      </c>
    </row>
    <row r="314" spans="1:13" ht="30" x14ac:dyDescent="0.25">
      <c r="A314" s="125"/>
      <c r="B314" s="126"/>
      <c r="C314" s="127"/>
      <c r="D314" s="128">
        <v>31545</v>
      </c>
      <c r="E314" s="129" t="s">
        <v>735</v>
      </c>
      <c r="F314" s="129" t="s">
        <v>736</v>
      </c>
      <c r="G314" s="130"/>
      <c r="H314" s="131">
        <v>104281.37448203543</v>
      </c>
      <c r="I314" s="131">
        <v>0</v>
      </c>
      <c r="J314" s="131">
        <v>0</v>
      </c>
      <c r="K314" s="131">
        <v>0</v>
      </c>
      <c r="L314" s="131">
        <v>0</v>
      </c>
      <c r="M314" s="132">
        <v>104281.37448203543</v>
      </c>
    </row>
    <row r="315" spans="1:13" ht="45" x14ac:dyDescent="0.25">
      <c r="A315" s="125"/>
      <c r="B315" s="126"/>
      <c r="C315" s="127"/>
      <c r="D315" s="3">
        <v>31546</v>
      </c>
      <c r="E315" s="19" t="s">
        <v>737</v>
      </c>
      <c r="F315" s="19" t="s">
        <v>738</v>
      </c>
      <c r="G315" s="32"/>
      <c r="H315" s="33">
        <v>53088.443779861183</v>
      </c>
      <c r="I315" s="33">
        <v>74800</v>
      </c>
      <c r="J315" s="33">
        <v>0</v>
      </c>
      <c r="K315" s="33">
        <v>0</v>
      </c>
      <c r="L315" s="33">
        <v>0</v>
      </c>
      <c r="M315" s="34">
        <v>127888.44377986118</v>
      </c>
    </row>
    <row r="316" spans="1:13" ht="30" x14ac:dyDescent="0.25">
      <c r="A316" s="125"/>
      <c r="B316" s="126"/>
      <c r="C316" s="127"/>
      <c r="D316" s="128">
        <v>31547</v>
      </c>
      <c r="E316" s="129" t="s">
        <v>739</v>
      </c>
      <c r="F316" s="129" t="s">
        <v>740</v>
      </c>
      <c r="G316" s="130"/>
      <c r="H316" s="131">
        <v>136782.51808767355</v>
      </c>
      <c r="I316" s="131">
        <v>1700</v>
      </c>
      <c r="J316" s="131">
        <v>127000.04000000001</v>
      </c>
      <c r="K316" s="131">
        <v>0</v>
      </c>
      <c r="L316" s="131">
        <v>0</v>
      </c>
      <c r="M316" s="132">
        <v>265482.55808767356</v>
      </c>
    </row>
    <row r="317" spans="1:13" x14ac:dyDescent="0.25">
      <c r="A317" s="125"/>
      <c r="B317" s="126"/>
      <c r="C317" s="150" t="s">
        <v>114</v>
      </c>
      <c r="D317" s="151"/>
      <c r="E317" s="152"/>
      <c r="F317" s="152"/>
      <c r="G317" s="136">
        <v>5.0999999999999996</v>
      </c>
      <c r="H317" s="153">
        <v>757472.59528274112</v>
      </c>
      <c r="I317" s="153">
        <v>109700</v>
      </c>
      <c r="J317" s="153">
        <v>164000.04</v>
      </c>
      <c r="K317" s="153">
        <v>174280</v>
      </c>
      <c r="L317" s="153">
        <v>0</v>
      </c>
      <c r="M317" s="154">
        <v>1205452.6352827412</v>
      </c>
    </row>
    <row r="318" spans="1:13" ht="30" x14ac:dyDescent="0.25">
      <c r="A318" s="125"/>
      <c r="B318" s="126"/>
      <c r="C318" s="163" t="s">
        <v>115</v>
      </c>
      <c r="D318" s="128">
        <v>32004</v>
      </c>
      <c r="E318" s="129" t="s">
        <v>741</v>
      </c>
      <c r="F318" s="129" t="s">
        <v>742</v>
      </c>
      <c r="G318" s="130"/>
      <c r="H318" s="131">
        <v>21405.288562875001</v>
      </c>
      <c r="I318" s="131">
        <v>0</v>
      </c>
      <c r="J318" s="131">
        <v>60000</v>
      </c>
      <c r="K318" s="131">
        <v>0</v>
      </c>
      <c r="L318" s="131">
        <v>0</v>
      </c>
      <c r="M318" s="132">
        <v>81405.288562875008</v>
      </c>
    </row>
    <row r="319" spans="1:13" x14ac:dyDescent="0.25">
      <c r="A319" s="125"/>
      <c r="B319" s="126"/>
      <c r="C319" s="150" t="s">
        <v>116</v>
      </c>
      <c r="D319" s="151"/>
      <c r="E319" s="152"/>
      <c r="F319" s="152"/>
      <c r="G319" s="136">
        <v>8.7499999999999981E-2</v>
      </c>
      <c r="H319" s="153">
        <v>21405.288562875001</v>
      </c>
      <c r="I319" s="153">
        <v>0</v>
      </c>
      <c r="J319" s="153">
        <v>60000</v>
      </c>
      <c r="K319" s="153">
        <v>0</v>
      </c>
      <c r="L319" s="153">
        <v>0</v>
      </c>
      <c r="M319" s="154">
        <v>81405.288562875008</v>
      </c>
    </row>
    <row r="320" spans="1:13" x14ac:dyDescent="0.25">
      <c r="A320" s="125"/>
      <c r="B320" s="164" t="s">
        <v>117</v>
      </c>
      <c r="C320" s="165"/>
      <c r="D320" s="166"/>
      <c r="E320" s="167"/>
      <c r="F320" s="167"/>
      <c r="G320" s="168">
        <v>5.1875</v>
      </c>
      <c r="H320" s="169">
        <v>778877.88384561613</v>
      </c>
      <c r="I320" s="169">
        <v>109700</v>
      </c>
      <c r="J320" s="169">
        <v>224000.04</v>
      </c>
      <c r="K320" s="169">
        <v>174280</v>
      </c>
      <c r="L320" s="169">
        <v>0</v>
      </c>
      <c r="M320" s="170">
        <v>1286857.9238456162</v>
      </c>
    </row>
    <row r="321" spans="1:13" ht="15.75" thickBot="1" x14ac:dyDescent="0.3">
      <c r="A321" s="171" t="s">
        <v>118</v>
      </c>
      <c r="B321" s="172"/>
      <c r="C321" s="173"/>
      <c r="D321" s="174"/>
      <c r="E321" s="175"/>
      <c r="F321" s="175"/>
      <c r="G321" s="176">
        <v>113.99583333333334</v>
      </c>
      <c r="H321" s="177">
        <v>19118406.097950887</v>
      </c>
      <c r="I321" s="177">
        <v>7399933</v>
      </c>
      <c r="J321" s="177">
        <v>5528753.1758731063</v>
      </c>
      <c r="K321" s="177">
        <v>12601069.159166668</v>
      </c>
      <c r="L321" s="177">
        <v>7340000</v>
      </c>
      <c r="M321" s="178">
        <v>51988161.432990655</v>
      </c>
    </row>
    <row r="322" spans="1:13" s="121" customFormat="1" ht="45" x14ac:dyDescent="0.25">
      <c r="A322" s="179" t="s">
        <v>119</v>
      </c>
      <c r="B322" s="180" t="s">
        <v>120</v>
      </c>
      <c r="C322" s="181" t="s">
        <v>121</v>
      </c>
      <c r="D322" s="3">
        <v>31775</v>
      </c>
      <c r="E322" s="19" t="s">
        <v>743</v>
      </c>
      <c r="F322" s="19" t="s">
        <v>744</v>
      </c>
      <c r="G322" s="20"/>
      <c r="H322" s="21">
        <v>255277.55078025491</v>
      </c>
      <c r="I322" s="21">
        <v>157900</v>
      </c>
      <c r="J322" s="21">
        <v>0</v>
      </c>
      <c r="K322" s="21">
        <v>240000</v>
      </c>
      <c r="L322" s="21">
        <v>0</v>
      </c>
      <c r="M322" s="22">
        <v>653177.55078025488</v>
      </c>
    </row>
    <row r="323" spans="1:13" s="121" customFormat="1" x14ac:dyDescent="0.25">
      <c r="A323" s="182"/>
      <c r="B323" s="183"/>
      <c r="C323" s="184" t="s">
        <v>122</v>
      </c>
      <c r="D323" s="185"/>
      <c r="E323" s="186"/>
      <c r="F323" s="186"/>
      <c r="G323" s="187">
        <v>0.85</v>
      </c>
      <c r="H323" s="188">
        <v>255277.55078025491</v>
      </c>
      <c r="I323" s="188">
        <v>157900</v>
      </c>
      <c r="J323" s="188">
        <v>0</v>
      </c>
      <c r="K323" s="188">
        <v>240000</v>
      </c>
      <c r="L323" s="188">
        <v>0</v>
      </c>
      <c r="M323" s="189">
        <v>653177.55078025488</v>
      </c>
    </row>
    <row r="324" spans="1:13" s="121" customFormat="1" ht="15.75" thickBot="1" x14ac:dyDescent="0.3">
      <c r="A324" s="182"/>
      <c r="B324" s="190" t="s">
        <v>123</v>
      </c>
      <c r="C324" s="191"/>
      <c r="D324" s="191"/>
      <c r="E324" s="191"/>
      <c r="F324" s="192"/>
      <c r="G324" s="193">
        <v>0.85</v>
      </c>
      <c r="H324" s="194">
        <v>255277.55078025491</v>
      </c>
      <c r="I324" s="194">
        <v>157900</v>
      </c>
      <c r="J324" s="194">
        <v>0</v>
      </c>
      <c r="K324" s="194">
        <v>240000</v>
      </c>
      <c r="L324" s="194">
        <v>0</v>
      </c>
      <c r="M324" s="195">
        <v>653177.55078025488</v>
      </c>
    </row>
    <row r="325" spans="1:13" ht="30" x14ac:dyDescent="0.25">
      <c r="A325" s="182"/>
      <c r="B325" s="180" t="s">
        <v>124</v>
      </c>
      <c r="C325" s="181" t="s">
        <v>125</v>
      </c>
      <c r="D325" s="196">
        <v>31776</v>
      </c>
      <c r="E325" s="197" t="s">
        <v>745</v>
      </c>
      <c r="F325" s="198" t="s">
        <v>746</v>
      </c>
      <c r="G325" s="199"/>
      <c r="H325" s="200">
        <v>194242.36721787811</v>
      </c>
      <c r="I325" s="200">
        <v>0</v>
      </c>
      <c r="J325" s="200">
        <v>0</v>
      </c>
      <c r="K325" s="200">
        <v>0</v>
      </c>
      <c r="L325" s="200">
        <v>0</v>
      </c>
      <c r="M325" s="201">
        <v>194242.36721787811</v>
      </c>
    </row>
    <row r="326" spans="1:13" x14ac:dyDescent="0.25">
      <c r="A326" s="182"/>
      <c r="B326" s="183"/>
      <c r="C326" s="184" t="s">
        <v>126</v>
      </c>
      <c r="D326" s="185"/>
      <c r="E326" s="186"/>
      <c r="F326" s="186"/>
      <c r="G326" s="202">
        <v>0.54999999999999993</v>
      </c>
      <c r="H326" s="203">
        <v>194242.36721787811</v>
      </c>
      <c r="I326" s="203">
        <v>0</v>
      </c>
      <c r="J326" s="203">
        <v>0</v>
      </c>
      <c r="K326" s="203">
        <v>0</v>
      </c>
      <c r="L326" s="203">
        <v>0</v>
      </c>
      <c r="M326" s="204">
        <v>194242.36721787811</v>
      </c>
    </row>
    <row r="327" spans="1:13" ht="45" x14ac:dyDescent="0.25">
      <c r="A327" s="182"/>
      <c r="B327" s="183"/>
      <c r="C327" s="205" t="s">
        <v>127</v>
      </c>
      <c r="D327" s="3">
        <v>31772</v>
      </c>
      <c r="E327" s="19" t="s">
        <v>747</v>
      </c>
      <c r="F327" s="19" t="s">
        <v>748</v>
      </c>
      <c r="G327" s="32"/>
      <c r="H327" s="33">
        <v>510320.53147937555</v>
      </c>
      <c r="I327" s="33">
        <v>48900</v>
      </c>
      <c r="J327" s="33">
        <v>0</v>
      </c>
      <c r="K327" s="33">
        <v>13350</v>
      </c>
      <c r="L327" s="33">
        <v>0</v>
      </c>
      <c r="M327" s="34">
        <v>572570.53147937555</v>
      </c>
    </row>
    <row r="328" spans="1:13" ht="45" x14ac:dyDescent="0.25">
      <c r="A328" s="182"/>
      <c r="B328" s="183"/>
      <c r="C328" s="205"/>
      <c r="D328" s="206">
        <v>31773</v>
      </c>
      <c r="E328" s="207" t="s">
        <v>749</v>
      </c>
      <c r="F328" s="207" t="s">
        <v>750</v>
      </c>
      <c r="G328" s="208"/>
      <c r="H328" s="209">
        <v>583217.1735047031</v>
      </c>
      <c r="I328" s="209">
        <v>108200</v>
      </c>
      <c r="J328" s="209">
        <v>0</v>
      </c>
      <c r="K328" s="209">
        <v>42000</v>
      </c>
      <c r="L328" s="209">
        <v>0</v>
      </c>
      <c r="M328" s="210">
        <v>733417.1735047031</v>
      </c>
    </row>
    <row r="329" spans="1:13" ht="30" x14ac:dyDescent="0.25">
      <c r="A329" s="182"/>
      <c r="B329" s="183"/>
      <c r="C329" s="205"/>
      <c r="D329" s="3">
        <v>31774</v>
      </c>
      <c r="E329" s="19" t="s">
        <v>751</v>
      </c>
      <c r="F329" s="19" t="s">
        <v>752</v>
      </c>
      <c r="G329" s="32"/>
      <c r="H329" s="33">
        <v>415903.11673970439</v>
      </c>
      <c r="I329" s="33">
        <v>157550</v>
      </c>
      <c r="J329" s="33">
        <v>0</v>
      </c>
      <c r="K329" s="33">
        <v>86560</v>
      </c>
      <c r="L329" s="33">
        <v>0</v>
      </c>
      <c r="M329" s="34">
        <v>660013.11673970439</v>
      </c>
    </row>
    <row r="330" spans="1:13" ht="45" x14ac:dyDescent="0.25">
      <c r="A330" s="182"/>
      <c r="B330" s="183"/>
      <c r="C330" s="205"/>
      <c r="D330" s="206">
        <v>31777</v>
      </c>
      <c r="E330" s="207" t="s">
        <v>753</v>
      </c>
      <c r="F330" s="207" t="s">
        <v>754</v>
      </c>
      <c r="G330" s="208"/>
      <c r="H330" s="209">
        <v>292691.28604289721</v>
      </c>
      <c r="I330" s="209">
        <v>8016.666666666667</v>
      </c>
      <c r="J330" s="209">
        <v>0</v>
      </c>
      <c r="K330" s="209">
        <v>0</v>
      </c>
      <c r="L330" s="209">
        <v>0</v>
      </c>
      <c r="M330" s="210">
        <v>300707.95270956389</v>
      </c>
    </row>
    <row r="331" spans="1:13" x14ac:dyDescent="0.25">
      <c r="A331" s="182"/>
      <c r="B331" s="183"/>
      <c r="C331" s="211" t="s">
        <v>128</v>
      </c>
      <c r="D331" s="211"/>
      <c r="E331" s="211"/>
      <c r="F331" s="212"/>
      <c r="G331" s="213">
        <v>6.5833333333333339</v>
      </c>
      <c r="H331" s="203">
        <v>1802132.1077666802</v>
      </c>
      <c r="I331" s="203">
        <v>322666.66666666669</v>
      </c>
      <c r="J331" s="203">
        <v>0</v>
      </c>
      <c r="K331" s="203">
        <v>141910</v>
      </c>
      <c r="L331" s="203">
        <v>0</v>
      </c>
      <c r="M331" s="204">
        <v>2266708.7744333469</v>
      </c>
    </row>
    <row r="332" spans="1:13" ht="15.75" thickBot="1" x14ac:dyDescent="0.3">
      <c r="A332" s="182"/>
      <c r="B332" s="190" t="s">
        <v>129</v>
      </c>
      <c r="C332" s="191"/>
      <c r="D332" s="191"/>
      <c r="E332" s="191"/>
      <c r="F332" s="192"/>
      <c r="G332" s="214">
        <v>7.1333333333333337</v>
      </c>
      <c r="H332" s="215">
        <v>1996374.4749845583</v>
      </c>
      <c r="I332" s="215">
        <v>322666.66666666669</v>
      </c>
      <c r="J332" s="215">
        <v>0</v>
      </c>
      <c r="K332" s="215">
        <v>141910</v>
      </c>
      <c r="L332" s="215">
        <v>0</v>
      </c>
      <c r="M332" s="216">
        <v>2460951.1416512253</v>
      </c>
    </row>
    <row r="333" spans="1:13" ht="45" x14ac:dyDescent="0.25">
      <c r="A333" s="182"/>
      <c r="B333" s="180" t="s">
        <v>130</v>
      </c>
      <c r="C333" s="217" t="s">
        <v>131</v>
      </c>
      <c r="D333" s="3">
        <v>31950</v>
      </c>
      <c r="E333" s="19" t="s">
        <v>755</v>
      </c>
      <c r="F333" s="19" t="s">
        <v>756</v>
      </c>
      <c r="G333" s="40"/>
      <c r="H333" s="33">
        <v>0</v>
      </c>
      <c r="I333" s="33">
        <v>34250</v>
      </c>
      <c r="J333" s="33">
        <v>24000</v>
      </c>
      <c r="K333" s="33">
        <v>32000</v>
      </c>
      <c r="L333" s="33">
        <v>0</v>
      </c>
      <c r="M333" s="34">
        <v>90250</v>
      </c>
    </row>
    <row r="334" spans="1:13" x14ac:dyDescent="0.25">
      <c r="A334" s="182"/>
      <c r="B334" s="183"/>
      <c r="C334" s="211" t="s">
        <v>132</v>
      </c>
      <c r="D334" s="211"/>
      <c r="E334" s="211"/>
      <c r="F334" s="212"/>
      <c r="G334" s="213">
        <v>0</v>
      </c>
      <c r="H334" s="203">
        <v>0</v>
      </c>
      <c r="I334" s="203">
        <v>34250</v>
      </c>
      <c r="J334" s="203">
        <v>24000</v>
      </c>
      <c r="K334" s="203">
        <v>32000</v>
      </c>
      <c r="L334" s="203">
        <v>0</v>
      </c>
      <c r="M334" s="204">
        <v>90250</v>
      </c>
    </row>
    <row r="335" spans="1:13" ht="15.75" thickBot="1" x14ac:dyDescent="0.3">
      <c r="A335" s="182"/>
      <c r="B335" s="190" t="s">
        <v>133</v>
      </c>
      <c r="C335" s="191"/>
      <c r="D335" s="191"/>
      <c r="E335" s="191"/>
      <c r="F335" s="191"/>
      <c r="G335" s="214">
        <v>0</v>
      </c>
      <c r="H335" s="215">
        <v>0</v>
      </c>
      <c r="I335" s="215">
        <v>34250</v>
      </c>
      <c r="J335" s="215">
        <v>24000</v>
      </c>
      <c r="K335" s="215">
        <v>32000</v>
      </c>
      <c r="L335" s="215">
        <v>0</v>
      </c>
      <c r="M335" s="216">
        <v>90250</v>
      </c>
    </row>
    <row r="336" spans="1:13" ht="45" x14ac:dyDescent="0.25">
      <c r="A336" s="182"/>
      <c r="B336" s="180" t="s">
        <v>134</v>
      </c>
      <c r="C336" s="218" t="s">
        <v>135</v>
      </c>
      <c r="D336" s="3">
        <v>12914</v>
      </c>
      <c r="E336" s="19" t="s">
        <v>757</v>
      </c>
      <c r="F336" s="19" t="s">
        <v>758</v>
      </c>
      <c r="G336" s="20"/>
      <c r="H336" s="21">
        <v>22184.356680460489</v>
      </c>
      <c r="I336" s="21">
        <v>0</v>
      </c>
      <c r="J336" s="21">
        <v>0</v>
      </c>
      <c r="K336" s="21">
        <v>0</v>
      </c>
      <c r="L336" s="21">
        <v>0</v>
      </c>
      <c r="M336" s="22">
        <v>22184.356680460489</v>
      </c>
    </row>
    <row r="337" spans="1:13" ht="30" x14ac:dyDescent="0.25">
      <c r="A337" s="182"/>
      <c r="B337" s="183"/>
      <c r="C337" s="205"/>
      <c r="D337" s="206">
        <v>26229</v>
      </c>
      <c r="E337" s="207" t="s">
        <v>759</v>
      </c>
      <c r="F337" s="207" t="s">
        <v>760</v>
      </c>
      <c r="G337" s="208"/>
      <c r="H337" s="209">
        <v>42070.909781464994</v>
      </c>
      <c r="I337" s="209">
        <v>0</v>
      </c>
      <c r="J337" s="209">
        <v>0</v>
      </c>
      <c r="K337" s="209">
        <v>0</v>
      </c>
      <c r="L337" s="209">
        <v>0</v>
      </c>
      <c r="M337" s="210">
        <v>42070.909781464994</v>
      </c>
    </row>
    <row r="338" spans="1:13" ht="120" x14ac:dyDescent="0.25">
      <c r="A338" s="182"/>
      <c r="B338" s="183"/>
      <c r="C338" s="205"/>
      <c r="D338" s="3">
        <v>29050</v>
      </c>
      <c r="E338" s="19" t="s">
        <v>761</v>
      </c>
      <c r="F338" s="19" t="s">
        <v>762</v>
      </c>
      <c r="G338" s="32"/>
      <c r="H338" s="33">
        <v>112720.0298651069</v>
      </c>
      <c r="I338" s="33">
        <v>0</v>
      </c>
      <c r="J338" s="33">
        <v>0</v>
      </c>
      <c r="K338" s="33">
        <v>0</v>
      </c>
      <c r="L338" s="33">
        <v>0</v>
      </c>
      <c r="M338" s="34">
        <v>112720.0298651069</v>
      </c>
    </row>
    <row r="339" spans="1:13" ht="135" x14ac:dyDescent="0.25">
      <c r="A339" s="182"/>
      <c r="B339" s="219"/>
      <c r="C339" s="205"/>
      <c r="D339" s="206">
        <v>29151</v>
      </c>
      <c r="E339" s="207" t="s">
        <v>763</v>
      </c>
      <c r="F339" s="207" t="s">
        <v>764</v>
      </c>
      <c r="G339" s="220"/>
      <c r="H339" s="209">
        <v>147773.12473688895</v>
      </c>
      <c r="I339" s="209">
        <v>0</v>
      </c>
      <c r="J339" s="209">
        <v>22080</v>
      </c>
      <c r="K339" s="209">
        <v>0</v>
      </c>
      <c r="L339" s="209">
        <v>0</v>
      </c>
      <c r="M339" s="210">
        <v>169853.12473688895</v>
      </c>
    </row>
    <row r="340" spans="1:13" x14ac:dyDescent="0.25">
      <c r="A340" s="182"/>
      <c r="B340" s="219"/>
      <c r="C340" s="184" t="s">
        <v>136</v>
      </c>
      <c r="D340" s="185"/>
      <c r="E340" s="186"/>
      <c r="F340" s="186"/>
      <c r="G340" s="202">
        <v>1.5374999999999999</v>
      </c>
      <c r="H340" s="203">
        <v>324748.4210639213</v>
      </c>
      <c r="I340" s="203">
        <v>0</v>
      </c>
      <c r="J340" s="203">
        <v>22080</v>
      </c>
      <c r="K340" s="203">
        <v>0</v>
      </c>
      <c r="L340" s="203">
        <v>0</v>
      </c>
      <c r="M340" s="204">
        <v>346828.4210639213</v>
      </c>
    </row>
    <row r="341" spans="1:13" x14ac:dyDescent="0.25">
      <c r="A341" s="221"/>
      <c r="B341" s="222" t="s">
        <v>137</v>
      </c>
      <c r="C341" s="223"/>
      <c r="D341" s="223"/>
      <c r="E341" s="223"/>
      <c r="F341" s="224"/>
      <c r="G341" s="225">
        <v>1.5374999999999999</v>
      </c>
      <c r="H341" s="226">
        <v>324748.4210639213</v>
      </c>
      <c r="I341" s="226">
        <v>0</v>
      </c>
      <c r="J341" s="226">
        <v>22080</v>
      </c>
      <c r="K341" s="227">
        <v>0</v>
      </c>
      <c r="L341" s="227">
        <v>0</v>
      </c>
      <c r="M341" s="228">
        <v>346828.4210639213</v>
      </c>
    </row>
    <row r="342" spans="1:13" ht="15.75" thickBot="1" x14ac:dyDescent="0.3">
      <c r="A342" s="229" t="s">
        <v>138</v>
      </c>
      <c r="B342" s="230"/>
      <c r="C342" s="230"/>
      <c r="D342" s="230"/>
      <c r="E342" s="230"/>
      <c r="F342" s="231"/>
      <c r="G342" s="232">
        <v>9.5208333333333339</v>
      </c>
      <c r="H342" s="233">
        <v>2576400.4468287346</v>
      </c>
      <c r="I342" s="233">
        <v>514816.66666666669</v>
      </c>
      <c r="J342" s="233">
        <v>46080</v>
      </c>
      <c r="K342" s="234">
        <v>413910</v>
      </c>
      <c r="L342" s="234">
        <v>0</v>
      </c>
      <c r="M342" s="235">
        <v>3551207.1134954016</v>
      </c>
    </row>
    <row r="343" spans="1:13" ht="30" x14ac:dyDescent="0.25">
      <c r="A343" s="236" t="s">
        <v>139</v>
      </c>
      <c r="B343" s="237" t="s">
        <v>140</v>
      </c>
      <c r="C343" s="238" t="s">
        <v>141</v>
      </c>
      <c r="D343" s="239">
        <v>30554</v>
      </c>
      <c r="E343" s="240" t="s">
        <v>765</v>
      </c>
      <c r="F343" s="240" t="s">
        <v>766</v>
      </c>
      <c r="G343" s="20"/>
      <c r="H343" s="21">
        <v>142234.9420130853</v>
      </c>
      <c r="I343" s="21">
        <v>0</v>
      </c>
      <c r="J343" s="21">
        <v>0</v>
      </c>
      <c r="K343" s="21">
        <v>0</v>
      </c>
      <c r="L343" s="21">
        <v>0</v>
      </c>
      <c r="M343" s="22">
        <v>142234.9420130853</v>
      </c>
    </row>
    <row r="344" spans="1:13" ht="30" x14ac:dyDescent="0.25">
      <c r="A344" s="241"/>
      <c r="B344" s="242"/>
      <c r="C344" s="243"/>
      <c r="D344" s="244">
        <v>30555</v>
      </c>
      <c r="E344" s="245" t="s">
        <v>767</v>
      </c>
      <c r="F344" s="245" t="s">
        <v>768</v>
      </c>
      <c r="G344" s="246"/>
      <c r="H344" s="247">
        <v>175543.13878307698</v>
      </c>
      <c r="I344" s="247">
        <v>0</v>
      </c>
      <c r="J344" s="247">
        <v>0</v>
      </c>
      <c r="K344" s="247">
        <v>0</v>
      </c>
      <c r="L344" s="247">
        <v>0</v>
      </c>
      <c r="M344" s="248">
        <v>175543.13878307698</v>
      </c>
    </row>
    <row r="345" spans="1:13" ht="30" x14ac:dyDescent="0.25">
      <c r="A345" s="241"/>
      <c r="B345" s="242"/>
      <c r="C345" s="243"/>
      <c r="D345" s="3">
        <v>30559</v>
      </c>
      <c r="E345" s="19" t="s">
        <v>769</v>
      </c>
      <c r="F345" s="19" t="s">
        <v>770</v>
      </c>
      <c r="G345" s="32"/>
      <c r="H345" s="33">
        <v>191588.64556955552</v>
      </c>
      <c r="I345" s="33">
        <v>0</v>
      </c>
      <c r="J345" s="33">
        <v>0</v>
      </c>
      <c r="K345" s="33">
        <v>0</v>
      </c>
      <c r="L345" s="33">
        <v>0</v>
      </c>
      <c r="M345" s="34">
        <v>191588.64556955552</v>
      </c>
    </row>
    <row r="346" spans="1:13" x14ac:dyDescent="0.25">
      <c r="A346" s="241"/>
      <c r="B346" s="242"/>
      <c r="C346" s="243"/>
      <c r="D346" s="244">
        <v>30560</v>
      </c>
      <c r="E346" s="245" t="s">
        <v>771</v>
      </c>
      <c r="F346" s="245" t="s">
        <v>772</v>
      </c>
      <c r="G346" s="249"/>
      <c r="H346" s="247">
        <v>144248.9416316603</v>
      </c>
      <c r="I346" s="247">
        <v>0</v>
      </c>
      <c r="J346" s="247">
        <v>0</v>
      </c>
      <c r="K346" s="247">
        <v>0</v>
      </c>
      <c r="L346" s="247">
        <v>0</v>
      </c>
      <c r="M346" s="248">
        <v>144248.9416316603</v>
      </c>
    </row>
    <row r="347" spans="1:13" ht="30" x14ac:dyDescent="0.25">
      <c r="A347" s="241"/>
      <c r="B347" s="242"/>
      <c r="C347" s="243"/>
      <c r="D347" s="3">
        <v>31571</v>
      </c>
      <c r="E347" s="19" t="s">
        <v>773</v>
      </c>
      <c r="F347" s="19" t="s">
        <v>773</v>
      </c>
      <c r="G347" s="32"/>
      <c r="H347" s="33">
        <v>32561.479744812019</v>
      </c>
      <c r="I347" s="33">
        <v>0</v>
      </c>
      <c r="J347" s="33">
        <v>0</v>
      </c>
      <c r="K347" s="33">
        <v>0</v>
      </c>
      <c r="L347" s="33">
        <v>0</v>
      </c>
      <c r="M347" s="34">
        <v>32561.479744812019</v>
      </c>
    </row>
    <row r="348" spans="1:13" x14ac:dyDescent="0.25">
      <c r="A348" s="241"/>
      <c r="B348" s="242"/>
      <c r="C348" s="250" t="s">
        <v>142</v>
      </c>
      <c r="D348" s="251"/>
      <c r="E348" s="252"/>
      <c r="F348" s="252"/>
      <c r="G348" s="253">
        <v>2.5499999999999998</v>
      </c>
      <c r="H348" s="254">
        <v>686177.14774219005</v>
      </c>
      <c r="I348" s="254">
        <v>0</v>
      </c>
      <c r="J348" s="254">
        <v>0</v>
      </c>
      <c r="K348" s="254">
        <v>0</v>
      </c>
      <c r="L348" s="254">
        <v>0</v>
      </c>
      <c r="M348" s="255">
        <v>686177.14774219005</v>
      </c>
    </row>
    <row r="349" spans="1:13" ht="45" x14ac:dyDescent="0.25">
      <c r="A349" s="241"/>
      <c r="B349" s="242"/>
      <c r="C349" s="243" t="s">
        <v>143</v>
      </c>
      <c r="D349" s="244">
        <v>30551</v>
      </c>
      <c r="E349" s="245" t="s">
        <v>774</v>
      </c>
      <c r="F349" s="245" t="s">
        <v>775</v>
      </c>
      <c r="G349" s="249"/>
      <c r="H349" s="247">
        <v>33428.718411987393</v>
      </c>
      <c r="I349" s="247">
        <v>0</v>
      </c>
      <c r="J349" s="247">
        <v>0</v>
      </c>
      <c r="K349" s="247">
        <v>0</v>
      </c>
      <c r="L349" s="247">
        <v>0</v>
      </c>
      <c r="M349" s="248">
        <v>33428.718411987393</v>
      </c>
    </row>
    <row r="350" spans="1:13" ht="30" x14ac:dyDescent="0.25">
      <c r="A350" s="241"/>
      <c r="B350" s="242"/>
      <c r="C350" s="243"/>
      <c r="D350" s="3">
        <v>30552</v>
      </c>
      <c r="E350" s="19" t="s">
        <v>776</v>
      </c>
      <c r="F350" s="19" t="s">
        <v>777</v>
      </c>
      <c r="G350" s="32"/>
      <c r="H350" s="33">
        <v>166788.81706420597</v>
      </c>
      <c r="I350" s="33">
        <v>0</v>
      </c>
      <c r="J350" s="33">
        <v>96000</v>
      </c>
      <c r="K350" s="33">
        <v>0</v>
      </c>
      <c r="L350" s="33">
        <v>0</v>
      </c>
      <c r="M350" s="34">
        <v>262788.817064206</v>
      </c>
    </row>
    <row r="351" spans="1:13" x14ac:dyDescent="0.25">
      <c r="A351" s="241"/>
      <c r="B351" s="242"/>
      <c r="C351" s="243"/>
      <c r="D351" s="244">
        <v>30553</v>
      </c>
      <c r="E351" s="245" t="s">
        <v>778</v>
      </c>
      <c r="F351" s="245" t="s">
        <v>779</v>
      </c>
      <c r="G351" s="256"/>
      <c r="H351" s="247">
        <v>306374.80428289023</v>
      </c>
      <c r="I351" s="247">
        <v>9800</v>
      </c>
      <c r="J351" s="247">
        <v>1255850</v>
      </c>
      <c r="K351" s="247">
        <v>0</v>
      </c>
      <c r="L351" s="247">
        <v>0</v>
      </c>
      <c r="M351" s="248">
        <v>1572024.8042828902</v>
      </c>
    </row>
    <row r="352" spans="1:13" ht="30" x14ac:dyDescent="0.25">
      <c r="A352" s="241"/>
      <c r="B352" s="242"/>
      <c r="C352" s="243"/>
      <c r="D352" s="3">
        <v>30562</v>
      </c>
      <c r="E352" s="19" t="s">
        <v>780</v>
      </c>
      <c r="F352" s="19" t="s">
        <v>781</v>
      </c>
      <c r="G352" s="257"/>
      <c r="H352" s="33">
        <v>236305.42400882702</v>
      </c>
      <c r="I352" s="33">
        <v>83900</v>
      </c>
      <c r="J352" s="33">
        <v>185000</v>
      </c>
      <c r="K352" s="33">
        <v>59720</v>
      </c>
      <c r="L352" s="33">
        <v>0</v>
      </c>
      <c r="M352" s="34">
        <v>564925.42400882696</v>
      </c>
    </row>
    <row r="353" spans="1:13" x14ac:dyDescent="0.25">
      <c r="A353" s="241"/>
      <c r="B353" s="242"/>
      <c r="C353" s="250" t="s">
        <v>144</v>
      </c>
      <c r="D353" s="251"/>
      <c r="E353" s="252"/>
      <c r="F353" s="252"/>
      <c r="G353" s="253">
        <v>3.3</v>
      </c>
      <c r="H353" s="254">
        <v>742897.76376791066</v>
      </c>
      <c r="I353" s="254">
        <v>93700</v>
      </c>
      <c r="J353" s="254">
        <v>1536850</v>
      </c>
      <c r="K353" s="254">
        <v>59720</v>
      </c>
      <c r="L353" s="254">
        <v>0</v>
      </c>
      <c r="M353" s="255">
        <v>2433167.7637679102</v>
      </c>
    </row>
    <row r="354" spans="1:13" ht="30" x14ac:dyDescent="0.25">
      <c r="A354" s="241"/>
      <c r="B354" s="242"/>
      <c r="C354" s="243" t="s">
        <v>145</v>
      </c>
      <c r="D354" s="3">
        <v>30556</v>
      </c>
      <c r="E354" s="19" t="s">
        <v>782</v>
      </c>
      <c r="F354" s="19" t="s">
        <v>783</v>
      </c>
      <c r="G354" s="32"/>
      <c r="H354" s="33">
        <v>269485.85283595393</v>
      </c>
      <c r="I354" s="33">
        <v>114000</v>
      </c>
      <c r="J354" s="33">
        <v>0</v>
      </c>
      <c r="K354" s="33">
        <v>0</v>
      </c>
      <c r="L354" s="33">
        <v>0</v>
      </c>
      <c r="M354" s="34">
        <v>383485.85283595393</v>
      </c>
    </row>
    <row r="355" spans="1:13" ht="60" x14ac:dyDescent="0.25">
      <c r="A355" s="241"/>
      <c r="B355" s="242"/>
      <c r="C355" s="243"/>
      <c r="D355" s="244">
        <v>30557</v>
      </c>
      <c r="E355" s="245" t="s">
        <v>784</v>
      </c>
      <c r="F355" s="245" t="s">
        <v>785</v>
      </c>
      <c r="G355" s="249"/>
      <c r="H355" s="247">
        <v>91318.800157598293</v>
      </c>
      <c r="I355" s="247">
        <v>0</v>
      </c>
      <c r="J355" s="247">
        <v>0</v>
      </c>
      <c r="K355" s="247">
        <v>0</v>
      </c>
      <c r="L355" s="247">
        <v>0</v>
      </c>
      <c r="M355" s="248">
        <v>91318.800157598293</v>
      </c>
    </row>
    <row r="356" spans="1:13" ht="90" x14ac:dyDescent="0.25">
      <c r="A356" s="241"/>
      <c r="B356" s="242"/>
      <c r="C356" s="243"/>
      <c r="D356" s="3">
        <v>31402</v>
      </c>
      <c r="E356" s="19" t="s">
        <v>786</v>
      </c>
      <c r="F356" s="19" t="s">
        <v>787</v>
      </c>
      <c r="G356" s="32"/>
      <c r="H356" s="33">
        <v>306486.78992190014</v>
      </c>
      <c r="I356" s="33">
        <v>94800</v>
      </c>
      <c r="J356" s="33">
        <v>164500</v>
      </c>
      <c r="K356" s="33">
        <v>2200</v>
      </c>
      <c r="L356" s="33">
        <v>0</v>
      </c>
      <c r="M356" s="34">
        <v>567986.78992190014</v>
      </c>
    </row>
    <row r="357" spans="1:13" ht="60" x14ac:dyDescent="0.25">
      <c r="A357" s="241"/>
      <c r="B357" s="242"/>
      <c r="C357" s="243"/>
      <c r="D357" s="244">
        <v>31495</v>
      </c>
      <c r="E357" s="245" t="s">
        <v>788</v>
      </c>
      <c r="F357" s="245" t="s">
        <v>789</v>
      </c>
      <c r="G357" s="249"/>
      <c r="H357" s="247">
        <v>115839.64925789626</v>
      </c>
      <c r="I357" s="247">
        <v>0</v>
      </c>
      <c r="J357" s="247">
        <v>0</v>
      </c>
      <c r="K357" s="247">
        <v>0</v>
      </c>
      <c r="L357" s="247">
        <v>0</v>
      </c>
      <c r="M357" s="248">
        <v>115839.64925789626</v>
      </c>
    </row>
    <row r="358" spans="1:13" ht="30" x14ac:dyDescent="0.25">
      <c r="A358" s="241"/>
      <c r="B358" s="242"/>
      <c r="C358" s="243"/>
      <c r="D358" s="3">
        <v>31510</v>
      </c>
      <c r="E358" s="19" t="s">
        <v>790</v>
      </c>
      <c r="F358" s="19" t="s">
        <v>791</v>
      </c>
      <c r="G358" s="32"/>
      <c r="H358" s="33">
        <v>228668.96496485156</v>
      </c>
      <c r="I358" s="33">
        <v>0</v>
      </c>
      <c r="J358" s="33">
        <v>1157080.1834792248</v>
      </c>
      <c r="K358" s="33">
        <v>74280</v>
      </c>
      <c r="L358" s="33">
        <v>0</v>
      </c>
      <c r="M358" s="34">
        <v>1460029.1484440763</v>
      </c>
    </row>
    <row r="359" spans="1:13" ht="90" x14ac:dyDescent="0.25">
      <c r="A359" s="241"/>
      <c r="B359" s="242"/>
      <c r="C359" s="243"/>
      <c r="D359" s="244">
        <v>31513</v>
      </c>
      <c r="E359" s="245" t="s">
        <v>792</v>
      </c>
      <c r="F359" s="245" t="s">
        <v>793</v>
      </c>
      <c r="G359" s="249"/>
      <c r="H359" s="247">
        <v>252098.26245261065</v>
      </c>
      <c r="I359" s="247">
        <v>727800</v>
      </c>
      <c r="J359" s="247">
        <v>0</v>
      </c>
      <c r="K359" s="247">
        <v>0</v>
      </c>
      <c r="L359" s="247">
        <v>0</v>
      </c>
      <c r="M359" s="248">
        <v>979898.26245261065</v>
      </c>
    </row>
    <row r="360" spans="1:13" ht="45" x14ac:dyDescent="0.25">
      <c r="A360" s="241"/>
      <c r="B360" s="242"/>
      <c r="C360" s="243"/>
      <c r="D360" s="3">
        <v>31521</v>
      </c>
      <c r="E360" s="19" t="s">
        <v>794</v>
      </c>
      <c r="F360" s="19" t="s">
        <v>795</v>
      </c>
      <c r="G360" s="32"/>
      <c r="H360" s="33">
        <v>117279.81256623114</v>
      </c>
      <c r="I360" s="33">
        <v>0</v>
      </c>
      <c r="J360" s="33">
        <v>0</v>
      </c>
      <c r="K360" s="33">
        <v>0</v>
      </c>
      <c r="L360" s="33">
        <v>0</v>
      </c>
      <c r="M360" s="34">
        <v>117279.81256623114</v>
      </c>
    </row>
    <row r="361" spans="1:13" ht="30" x14ac:dyDescent="0.25">
      <c r="A361" s="241"/>
      <c r="B361" s="242"/>
      <c r="C361" s="243"/>
      <c r="D361" s="244">
        <v>31528</v>
      </c>
      <c r="E361" s="245" t="s">
        <v>796</v>
      </c>
      <c r="F361" s="245" t="s">
        <v>797</v>
      </c>
      <c r="G361" s="249"/>
      <c r="H361" s="247">
        <v>77745.921424851535</v>
      </c>
      <c r="I361" s="247">
        <v>0</v>
      </c>
      <c r="J361" s="247">
        <v>0</v>
      </c>
      <c r="K361" s="247">
        <v>0</v>
      </c>
      <c r="L361" s="247">
        <v>0</v>
      </c>
      <c r="M361" s="248">
        <v>77745.921424851535</v>
      </c>
    </row>
    <row r="362" spans="1:13" ht="45" x14ac:dyDescent="0.25">
      <c r="A362" s="241"/>
      <c r="B362" s="242"/>
      <c r="C362" s="243"/>
      <c r="D362" s="3">
        <v>31537</v>
      </c>
      <c r="E362" s="19" t="s">
        <v>798</v>
      </c>
      <c r="F362" s="19" t="s">
        <v>799</v>
      </c>
      <c r="G362" s="32"/>
      <c r="H362" s="33">
        <v>192371.51136305154</v>
      </c>
      <c r="I362" s="33">
        <v>0</v>
      </c>
      <c r="J362" s="33">
        <v>0</v>
      </c>
      <c r="K362" s="33">
        <v>0</v>
      </c>
      <c r="L362" s="33">
        <v>0</v>
      </c>
      <c r="M362" s="34">
        <v>192371.51136305154</v>
      </c>
    </row>
    <row r="363" spans="1:13" ht="60" x14ac:dyDescent="0.25">
      <c r="A363" s="241"/>
      <c r="B363" s="242"/>
      <c r="C363" s="243"/>
      <c r="D363" s="244">
        <v>31697</v>
      </c>
      <c r="E363" s="245" t="s">
        <v>800</v>
      </c>
      <c r="F363" s="245" t="s">
        <v>801</v>
      </c>
      <c r="G363" s="249"/>
      <c r="H363" s="247">
        <v>75085.514860949988</v>
      </c>
      <c r="I363" s="247">
        <v>0</v>
      </c>
      <c r="J363" s="247">
        <v>0</v>
      </c>
      <c r="K363" s="247">
        <v>0</v>
      </c>
      <c r="L363" s="247">
        <v>0</v>
      </c>
      <c r="M363" s="248">
        <v>75085.514860949988</v>
      </c>
    </row>
    <row r="364" spans="1:13" x14ac:dyDescent="0.25">
      <c r="A364" s="241"/>
      <c r="B364" s="242"/>
      <c r="C364" s="250" t="s">
        <v>146</v>
      </c>
      <c r="D364" s="251"/>
      <c r="E364" s="252"/>
      <c r="F364" s="252"/>
      <c r="G364" s="253">
        <v>9.1833333333333318</v>
      </c>
      <c r="H364" s="254">
        <v>1726381.079805895</v>
      </c>
      <c r="I364" s="254">
        <v>936600</v>
      </c>
      <c r="J364" s="254">
        <v>1321580.1834792248</v>
      </c>
      <c r="K364" s="254">
        <v>76480</v>
      </c>
      <c r="L364" s="254">
        <v>0</v>
      </c>
      <c r="M364" s="255">
        <v>4061041.26328512</v>
      </c>
    </row>
    <row r="365" spans="1:13" ht="15.75" thickBot="1" x14ac:dyDescent="0.3">
      <c r="A365" s="241"/>
      <c r="B365" s="258" t="s">
        <v>147</v>
      </c>
      <c r="C365" s="259"/>
      <c r="D365" s="260"/>
      <c r="E365" s="261"/>
      <c r="F365" s="261"/>
      <c r="G365" s="262">
        <v>15.033333333333331</v>
      </c>
      <c r="H365" s="263">
        <v>3155455.9913159958</v>
      </c>
      <c r="I365" s="263">
        <v>1030300</v>
      </c>
      <c r="J365" s="263">
        <v>2858430.1834792248</v>
      </c>
      <c r="K365" s="263">
        <v>136200</v>
      </c>
      <c r="L365" s="263">
        <v>0</v>
      </c>
      <c r="M365" s="264">
        <v>7180386.1747952206</v>
      </c>
    </row>
    <row r="366" spans="1:13" ht="30" x14ac:dyDescent="0.25">
      <c r="A366" s="241"/>
      <c r="B366" s="265" t="s">
        <v>148</v>
      </c>
      <c r="C366" s="243" t="s">
        <v>149</v>
      </c>
      <c r="D366" s="3">
        <v>31458</v>
      </c>
      <c r="E366" s="19" t="s">
        <v>802</v>
      </c>
      <c r="F366" s="19" t="s">
        <v>803</v>
      </c>
      <c r="G366" s="40"/>
      <c r="H366" s="33">
        <v>100361.2696480391</v>
      </c>
      <c r="I366" s="33">
        <v>0</v>
      </c>
      <c r="J366" s="33">
        <v>100000</v>
      </c>
      <c r="K366" s="33">
        <v>0</v>
      </c>
      <c r="L366" s="33">
        <v>0</v>
      </c>
      <c r="M366" s="34">
        <v>200361.2696480391</v>
      </c>
    </row>
    <row r="367" spans="1:13" ht="45" x14ac:dyDescent="0.25">
      <c r="A367" s="241"/>
      <c r="B367" s="265"/>
      <c r="C367" s="243"/>
      <c r="D367" s="266">
        <v>31650</v>
      </c>
      <c r="E367" s="267" t="s">
        <v>804</v>
      </c>
      <c r="F367" s="267" t="s">
        <v>805</v>
      </c>
      <c r="G367" s="268"/>
      <c r="H367" s="269">
        <v>42504.370220639554</v>
      </c>
      <c r="I367" s="269">
        <v>0</v>
      </c>
      <c r="J367" s="269">
        <v>0</v>
      </c>
      <c r="K367" s="269">
        <v>0</v>
      </c>
      <c r="L367" s="269">
        <v>0</v>
      </c>
      <c r="M367" s="270">
        <v>42504.370220639554</v>
      </c>
    </row>
    <row r="368" spans="1:13" ht="30" x14ac:dyDescent="0.25">
      <c r="A368" s="241"/>
      <c r="B368" s="265"/>
      <c r="C368" s="243"/>
      <c r="D368" s="3">
        <v>32008</v>
      </c>
      <c r="E368" s="19" t="s">
        <v>806</v>
      </c>
      <c r="F368" s="19" t="s">
        <v>806</v>
      </c>
      <c r="G368" s="40"/>
      <c r="H368" s="33">
        <v>123990.099349875</v>
      </c>
      <c r="I368" s="33">
        <v>0</v>
      </c>
      <c r="J368" s="33">
        <v>42000</v>
      </c>
      <c r="K368" s="33">
        <v>0</v>
      </c>
      <c r="L368" s="33">
        <v>0</v>
      </c>
      <c r="M368" s="34">
        <v>165990.099349875</v>
      </c>
    </row>
    <row r="369" spans="1:13" x14ac:dyDescent="0.25">
      <c r="A369" s="241"/>
      <c r="B369" s="265"/>
      <c r="C369" s="250" t="s">
        <v>150</v>
      </c>
      <c r="D369" s="251"/>
      <c r="E369" s="252"/>
      <c r="F369" s="252"/>
      <c r="G369" s="253">
        <v>0.91666666666666663</v>
      </c>
      <c r="H369" s="254">
        <v>266855.73921855364</v>
      </c>
      <c r="I369" s="254">
        <v>0</v>
      </c>
      <c r="J369" s="254">
        <v>142000</v>
      </c>
      <c r="K369" s="254">
        <v>0</v>
      </c>
      <c r="L369" s="254">
        <v>0</v>
      </c>
      <c r="M369" s="255">
        <v>408855.73921855364</v>
      </c>
    </row>
    <row r="370" spans="1:13" ht="30" x14ac:dyDescent="0.25">
      <c r="A370" s="241"/>
      <c r="B370" s="265"/>
      <c r="C370" s="243" t="s">
        <v>151</v>
      </c>
      <c r="D370" s="266">
        <v>30558</v>
      </c>
      <c r="E370" s="267" t="s">
        <v>807</v>
      </c>
      <c r="F370" s="267" t="s">
        <v>808</v>
      </c>
      <c r="G370" s="271"/>
      <c r="H370" s="269">
        <v>12157.037822743196</v>
      </c>
      <c r="I370" s="269">
        <v>0</v>
      </c>
      <c r="J370" s="269">
        <v>0</v>
      </c>
      <c r="K370" s="269">
        <v>0</v>
      </c>
      <c r="L370" s="269">
        <v>0</v>
      </c>
      <c r="M370" s="270">
        <v>12157.037822743196</v>
      </c>
    </row>
    <row r="371" spans="1:13" ht="30" x14ac:dyDescent="0.25">
      <c r="A371" s="241"/>
      <c r="B371" s="265"/>
      <c r="C371" s="243"/>
      <c r="D371" s="3">
        <v>31205</v>
      </c>
      <c r="E371" s="19" t="s">
        <v>809</v>
      </c>
      <c r="F371" s="19" t="s">
        <v>810</v>
      </c>
      <c r="G371" s="32"/>
      <c r="H371" s="33">
        <v>33428.718411987393</v>
      </c>
      <c r="I371" s="33">
        <v>0</v>
      </c>
      <c r="J371" s="33">
        <v>0</v>
      </c>
      <c r="K371" s="33">
        <v>0</v>
      </c>
      <c r="L371" s="33">
        <v>0</v>
      </c>
      <c r="M371" s="34">
        <v>33428.718411987393</v>
      </c>
    </row>
    <row r="372" spans="1:13" ht="30" x14ac:dyDescent="0.25">
      <c r="A372" s="241"/>
      <c r="B372" s="265"/>
      <c r="C372" s="243"/>
      <c r="D372" s="266">
        <v>32301</v>
      </c>
      <c r="E372" s="267" t="s">
        <v>811</v>
      </c>
      <c r="F372" s="267" t="s">
        <v>812</v>
      </c>
      <c r="G372" s="272"/>
      <c r="H372" s="269">
        <v>221697</v>
      </c>
      <c r="I372" s="269">
        <v>21250</v>
      </c>
      <c r="J372" s="269">
        <v>43000</v>
      </c>
      <c r="K372" s="269">
        <v>61200</v>
      </c>
      <c r="L372" s="269">
        <v>0</v>
      </c>
      <c r="M372" s="270">
        <v>347147</v>
      </c>
    </row>
    <row r="373" spans="1:13" x14ac:dyDescent="0.25">
      <c r="A373" s="241"/>
      <c r="B373" s="265"/>
      <c r="C373" s="250" t="s">
        <v>152</v>
      </c>
      <c r="D373" s="251"/>
      <c r="E373" s="252"/>
      <c r="F373" s="252"/>
      <c r="G373" s="253">
        <v>1.08</v>
      </c>
      <c r="H373" s="254">
        <v>267282.75623473059</v>
      </c>
      <c r="I373" s="254">
        <v>21250</v>
      </c>
      <c r="J373" s="254">
        <v>43000</v>
      </c>
      <c r="K373" s="254">
        <v>61200</v>
      </c>
      <c r="L373" s="254">
        <v>0</v>
      </c>
      <c r="M373" s="255">
        <v>392732.75623473059</v>
      </c>
    </row>
    <row r="374" spans="1:13" ht="30" x14ac:dyDescent="0.25">
      <c r="A374" s="241"/>
      <c r="B374" s="265"/>
      <c r="C374" s="273" t="s">
        <v>153</v>
      </c>
      <c r="D374" s="266">
        <v>30561</v>
      </c>
      <c r="E374" s="267" t="s">
        <v>813</v>
      </c>
      <c r="F374" s="267" t="s">
        <v>814</v>
      </c>
      <c r="G374" s="272"/>
      <c r="H374" s="269">
        <v>32561.479744812019</v>
      </c>
      <c r="I374" s="269">
        <v>0</v>
      </c>
      <c r="J374" s="269">
        <v>60000</v>
      </c>
      <c r="K374" s="269">
        <v>0</v>
      </c>
      <c r="L374" s="269">
        <v>0</v>
      </c>
      <c r="M374" s="270">
        <v>92561.479744812023</v>
      </c>
    </row>
    <row r="375" spans="1:13" x14ac:dyDescent="0.25">
      <c r="A375" s="241"/>
      <c r="B375" s="265"/>
      <c r="C375" s="250" t="s">
        <v>154</v>
      </c>
      <c r="D375" s="251"/>
      <c r="E375" s="252"/>
      <c r="F375" s="252"/>
      <c r="G375" s="253">
        <v>9.9999999999999992E-2</v>
      </c>
      <c r="H375" s="254">
        <v>32561.479744812019</v>
      </c>
      <c r="I375" s="254">
        <v>0</v>
      </c>
      <c r="J375" s="254">
        <v>60000</v>
      </c>
      <c r="K375" s="254">
        <v>0</v>
      </c>
      <c r="L375" s="254">
        <v>0</v>
      </c>
      <c r="M375" s="255">
        <v>92561.479744812023</v>
      </c>
    </row>
    <row r="376" spans="1:13" ht="135" x14ac:dyDescent="0.25">
      <c r="A376" s="241"/>
      <c r="B376" s="265"/>
      <c r="C376" s="274" t="s">
        <v>155</v>
      </c>
      <c r="D376" s="266">
        <v>26005</v>
      </c>
      <c r="E376" s="267" t="s">
        <v>815</v>
      </c>
      <c r="F376" s="267" t="s">
        <v>816</v>
      </c>
      <c r="G376" s="272"/>
      <c r="H376" s="269">
        <v>834303.4017265921</v>
      </c>
      <c r="I376" s="269">
        <v>458100</v>
      </c>
      <c r="J376" s="269">
        <v>222500</v>
      </c>
      <c r="K376" s="269">
        <v>500</v>
      </c>
      <c r="L376" s="269">
        <v>0</v>
      </c>
      <c r="M376" s="270">
        <v>1515403.4017265921</v>
      </c>
    </row>
    <row r="377" spans="1:13" ht="165" x14ac:dyDescent="0.25">
      <c r="A377" s="241"/>
      <c r="B377" s="265"/>
      <c r="C377" s="274"/>
      <c r="D377" s="3">
        <v>27000</v>
      </c>
      <c r="E377" s="19" t="s">
        <v>817</v>
      </c>
      <c r="F377" s="19" t="s">
        <v>818</v>
      </c>
      <c r="G377" s="32"/>
      <c r="H377" s="33">
        <v>1408879.3087636023</v>
      </c>
      <c r="I377" s="33">
        <v>872550</v>
      </c>
      <c r="J377" s="33">
        <v>2645711</v>
      </c>
      <c r="K377" s="33">
        <v>21000</v>
      </c>
      <c r="L377" s="33">
        <v>0</v>
      </c>
      <c r="M377" s="34">
        <v>4948140.3087636027</v>
      </c>
    </row>
    <row r="378" spans="1:13" ht="30" x14ac:dyDescent="0.25">
      <c r="A378" s="241"/>
      <c r="B378" s="265"/>
      <c r="C378" s="274"/>
      <c r="D378" s="266">
        <v>28350</v>
      </c>
      <c r="E378" s="267" t="s">
        <v>819</v>
      </c>
      <c r="F378" s="267" t="s">
        <v>819</v>
      </c>
      <c r="G378" s="272"/>
      <c r="H378" s="269">
        <v>0</v>
      </c>
      <c r="I378" s="269">
        <v>0</v>
      </c>
      <c r="J378" s="269">
        <v>0</v>
      </c>
      <c r="K378" s="269">
        <v>0</v>
      </c>
      <c r="L378" s="269">
        <v>0</v>
      </c>
      <c r="M378" s="270">
        <v>0</v>
      </c>
    </row>
    <row r="379" spans="1:13" ht="240" x14ac:dyDescent="0.25">
      <c r="A379" s="241"/>
      <c r="B379" s="265"/>
      <c r="C379" s="274"/>
      <c r="D379" s="3">
        <v>28351</v>
      </c>
      <c r="E379" s="19" t="s">
        <v>820</v>
      </c>
      <c r="F379" s="19" t="s">
        <v>821</v>
      </c>
      <c r="G379" s="32"/>
      <c r="H379" s="33">
        <v>145059.99999999994</v>
      </c>
      <c r="I379" s="33">
        <v>16000</v>
      </c>
      <c r="J379" s="33">
        <v>150000</v>
      </c>
      <c r="K379" s="33">
        <v>0</v>
      </c>
      <c r="L379" s="33">
        <v>0</v>
      </c>
      <c r="M379" s="34">
        <v>311059.99999999994</v>
      </c>
    </row>
    <row r="380" spans="1:13" ht="90" x14ac:dyDescent="0.25">
      <c r="A380" s="241"/>
      <c r="B380" s="265"/>
      <c r="C380" s="274"/>
      <c r="D380" s="266">
        <v>28352</v>
      </c>
      <c r="E380" s="267" t="s">
        <v>822</v>
      </c>
      <c r="F380" s="267" t="s">
        <v>823</v>
      </c>
      <c r="G380" s="272"/>
      <c r="H380" s="269">
        <v>0</v>
      </c>
      <c r="I380" s="269">
        <v>58000</v>
      </c>
      <c r="J380" s="269">
        <v>136000</v>
      </c>
      <c r="K380" s="269">
        <v>0</v>
      </c>
      <c r="L380" s="269">
        <v>0</v>
      </c>
      <c r="M380" s="270">
        <v>194000</v>
      </c>
    </row>
    <row r="381" spans="1:13" x14ac:dyDescent="0.25">
      <c r="A381" s="241"/>
      <c r="B381" s="265"/>
      <c r="C381" s="250" t="s">
        <v>156</v>
      </c>
      <c r="D381" s="251"/>
      <c r="E381" s="252"/>
      <c r="F381" s="252"/>
      <c r="G381" s="253">
        <v>9.9533333333333385</v>
      </c>
      <c r="H381" s="254">
        <v>2388242.7104901941</v>
      </c>
      <c r="I381" s="254">
        <v>1404650</v>
      </c>
      <c r="J381" s="254">
        <v>3154211</v>
      </c>
      <c r="K381" s="254">
        <v>21500</v>
      </c>
      <c r="L381" s="254">
        <v>0</v>
      </c>
      <c r="M381" s="255">
        <v>6968603.7104901951</v>
      </c>
    </row>
    <row r="382" spans="1:13" ht="45" x14ac:dyDescent="0.25">
      <c r="A382" s="241"/>
      <c r="B382" s="265"/>
      <c r="C382" s="273" t="s">
        <v>157</v>
      </c>
      <c r="D382" s="266">
        <v>12899</v>
      </c>
      <c r="E382" s="267" t="s">
        <v>824</v>
      </c>
      <c r="F382" s="267" t="s">
        <v>825</v>
      </c>
      <c r="G382" s="268"/>
      <c r="H382" s="269">
        <v>35624.507432939987</v>
      </c>
      <c r="I382" s="269">
        <v>0</v>
      </c>
      <c r="J382" s="269">
        <v>0</v>
      </c>
      <c r="K382" s="269">
        <v>0</v>
      </c>
      <c r="L382" s="269">
        <v>0</v>
      </c>
      <c r="M382" s="270">
        <v>35624.507432939987</v>
      </c>
    </row>
    <row r="383" spans="1:13" ht="30" x14ac:dyDescent="0.25">
      <c r="A383" s="241"/>
      <c r="B383" s="265"/>
      <c r="C383" s="273"/>
      <c r="D383" s="3">
        <v>12918</v>
      </c>
      <c r="E383" s="19" t="s">
        <v>826</v>
      </c>
      <c r="F383" s="19" t="s">
        <v>827</v>
      </c>
      <c r="G383" s="32"/>
      <c r="H383" s="33">
        <v>18638.238967100668</v>
      </c>
      <c r="I383" s="33">
        <v>0</v>
      </c>
      <c r="J383" s="33">
        <v>0</v>
      </c>
      <c r="K383" s="33">
        <v>0</v>
      </c>
      <c r="L383" s="33">
        <v>0</v>
      </c>
      <c r="M383" s="34">
        <v>18638.238967100668</v>
      </c>
    </row>
    <row r="384" spans="1:13" ht="45" x14ac:dyDescent="0.25">
      <c r="A384" s="241"/>
      <c r="B384" s="265"/>
      <c r="C384" s="273"/>
      <c r="D384" s="266">
        <v>12920</v>
      </c>
      <c r="E384" s="267" t="s">
        <v>828</v>
      </c>
      <c r="F384" s="267" t="s">
        <v>829</v>
      </c>
      <c r="G384" s="272"/>
      <c r="H384" s="269">
        <v>88052.956807533425</v>
      </c>
      <c r="I384" s="269">
        <v>0</v>
      </c>
      <c r="J384" s="269">
        <v>0</v>
      </c>
      <c r="K384" s="269">
        <v>0</v>
      </c>
      <c r="L384" s="269">
        <v>0</v>
      </c>
      <c r="M384" s="270">
        <v>88052.956807533425</v>
      </c>
    </row>
    <row r="385" spans="1:13" ht="75" x14ac:dyDescent="0.25">
      <c r="A385" s="241"/>
      <c r="B385" s="265"/>
      <c r="C385" s="273"/>
      <c r="D385" s="3">
        <v>25912</v>
      </c>
      <c r="E385" s="19" t="s">
        <v>830</v>
      </c>
      <c r="F385" s="19" t="s">
        <v>831</v>
      </c>
      <c r="G385" s="32"/>
      <c r="H385" s="33">
        <v>113146.59804929367</v>
      </c>
      <c r="I385" s="33">
        <v>0</v>
      </c>
      <c r="J385" s="33">
        <v>0</v>
      </c>
      <c r="K385" s="33">
        <v>0</v>
      </c>
      <c r="L385" s="33">
        <v>0</v>
      </c>
      <c r="M385" s="34">
        <v>113146.59804929367</v>
      </c>
    </row>
    <row r="386" spans="1:13" ht="60" x14ac:dyDescent="0.25">
      <c r="A386" s="241"/>
      <c r="B386" s="265"/>
      <c r="C386" s="273"/>
      <c r="D386" s="266">
        <v>25914</v>
      </c>
      <c r="E386" s="267" t="s">
        <v>832</v>
      </c>
      <c r="F386" s="267" t="s">
        <v>833</v>
      </c>
      <c r="G386" s="272"/>
      <c r="H386" s="269">
        <v>83228.542973568896</v>
      </c>
      <c r="I386" s="269">
        <v>0</v>
      </c>
      <c r="J386" s="269">
        <v>0</v>
      </c>
      <c r="K386" s="269">
        <v>0</v>
      </c>
      <c r="L386" s="269">
        <v>0</v>
      </c>
      <c r="M386" s="270">
        <v>83228.542973568896</v>
      </c>
    </row>
    <row r="387" spans="1:13" ht="45" x14ac:dyDescent="0.25">
      <c r="A387" s="241"/>
      <c r="B387" s="265"/>
      <c r="C387" s="273"/>
      <c r="D387" s="3">
        <v>25918</v>
      </c>
      <c r="E387" s="19" t="s">
        <v>834</v>
      </c>
      <c r="F387" s="19" t="s">
        <v>835</v>
      </c>
      <c r="G387" s="32"/>
      <c r="H387" s="33">
        <v>69414.717840432742</v>
      </c>
      <c r="I387" s="33">
        <v>0</v>
      </c>
      <c r="J387" s="33">
        <v>0</v>
      </c>
      <c r="K387" s="33">
        <v>0</v>
      </c>
      <c r="L387" s="33">
        <v>0</v>
      </c>
      <c r="M387" s="34">
        <v>69414.717840432742</v>
      </c>
    </row>
    <row r="388" spans="1:13" ht="60" x14ac:dyDescent="0.25">
      <c r="A388" s="241"/>
      <c r="B388" s="265"/>
      <c r="C388" s="273"/>
      <c r="D388" s="266">
        <v>25919</v>
      </c>
      <c r="E388" s="267" t="s">
        <v>836</v>
      </c>
      <c r="F388" s="267" t="s">
        <v>837</v>
      </c>
      <c r="G388" s="272"/>
      <c r="H388" s="269">
        <v>83228.542973568896</v>
      </c>
      <c r="I388" s="269">
        <v>0</v>
      </c>
      <c r="J388" s="269">
        <v>0</v>
      </c>
      <c r="K388" s="269">
        <v>0</v>
      </c>
      <c r="L388" s="269">
        <v>0</v>
      </c>
      <c r="M388" s="270">
        <v>83228.542973568896</v>
      </c>
    </row>
    <row r="389" spans="1:13" ht="45" x14ac:dyDescent="0.25">
      <c r="A389" s="241"/>
      <c r="B389" s="265"/>
      <c r="C389" s="273"/>
      <c r="D389" s="3">
        <v>26003</v>
      </c>
      <c r="E389" s="19" t="s">
        <v>838</v>
      </c>
      <c r="F389" s="19" t="s">
        <v>839</v>
      </c>
      <c r="G389" s="32"/>
      <c r="H389" s="33">
        <v>88052.956807533425</v>
      </c>
      <c r="I389" s="33">
        <v>0</v>
      </c>
      <c r="J389" s="33">
        <v>0</v>
      </c>
      <c r="K389" s="33">
        <v>0</v>
      </c>
      <c r="L389" s="33">
        <v>0</v>
      </c>
      <c r="M389" s="34">
        <v>88052.956807533425</v>
      </c>
    </row>
    <row r="390" spans="1:13" ht="45" x14ac:dyDescent="0.25">
      <c r="A390" s="241"/>
      <c r="B390" s="265"/>
      <c r="C390" s="273"/>
      <c r="D390" s="266">
        <v>26004</v>
      </c>
      <c r="E390" s="267" t="s">
        <v>840</v>
      </c>
      <c r="F390" s="267" t="s">
        <v>841</v>
      </c>
      <c r="G390" s="272"/>
      <c r="H390" s="269">
        <v>88052.956807533425</v>
      </c>
      <c r="I390" s="269">
        <v>0</v>
      </c>
      <c r="J390" s="269">
        <v>0</v>
      </c>
      <c r="K390" s="269">
        <v>0</v>
      </c>
      <c r="L390" s="269">
        <v>0</v>
      </c>
      <c r="M390" s="270">
        <v>88052.956807533425</v>
      </c>
    </row>
    <row r="391" spans="1:13" ht="30" x14ac:dyDescent="0.25">
      <c r="A391" s="241"/>
      <c r="B391" s="265"/>
      <c r="C391" s="273"/>
      <c r="D391" s="3">
        <v>27800</v>
      </c>
      <c r="E391" s="19" t="s">
        <v>842</v>
      </c>
      <c r="F391" s="19" t="s">
        <v>843</v>
      </c>
      <c r="G391" s="32"/>
      <c r="H391" s="33">
        <v>29350.985602511144</v>
      </c>
      <c r="I391" s="33">
        <v>0</v>
      </c>
      <c r="J391" s="33">
        <v>2749.9999999999995</v>
      </c>
      <c r="K391" s="33">
        <v>0</v>
      </c>
      <c r="L391" s="33">
        <v>0</v>
      </c>
      <c r="M391" s="34">
        <v>32100.985602511144</v>
      </c>
    </row>
    <row r="392" spans="1:13" ht="30" x14ac:dyDescent="0.25">
      <c r="A392" s="241"/>
      <c r="B392" s="265"/>
      <c r="C392" s="273"/>
      <c r="D392" s="266">
        <v>32550</v>
      </c>
      <c r="E392" s="267" t="s">
        <v>844</v>
      </c>
      <c r="F392" s="267" t="s">
        <v>844</v>
      </c>
      <c r="G392" s="272"/>
      <c r="H392" s="269">
        <v>0</v>
      </c>
      <c r="I392" s="269">
        <v>426200.00000000006</v>
      </c>
      <c r="J392" s="269">
        <v>675000</v>
      </c>
      <c r="K392" s="269">
        <v>0</v>
      </c>
      <c r="L392" s="269">
        <v>0</v>
      </c>
      <c r="M392" s="270">
        <v>1101200</v>
      </c>
    </row>
    <row r="393" spans="1:13" ht="15.75" thickBot="1" x14ac:dyDescent="0.3">
      <c r="A393" s="241"/>
      <c r="B393" s="275"/>
      <c r="C393" s="250" t="s">
        <v>158</v>
      </c>
      <c r="D393" s="251"/>
      <c r="E393" s="252"/>
      <c r="F393" s="252"/>
      <c r="G393" s="253">
        <v>3.1291666666666664</v>
      </c>
      <c r="H393" s="254">
        <v>696791.00426201615</v>
      </c>
      <c r="I393" s="254">
        <v>426200.00000000006</v>
      </c>
      <c r="J393" s="254">
        <v>677750</v>
      </c>
      <c r="K393" s="254">
        <v>0</v>
      </c>
      <c r="L393" s="254">
        <v>0</v>
      </c>
      <c r="M393" s="255">
        <v>1800741.0042620162</v>
      </c>
    </row>
    <row r="394" spans="1:13" ht="15.75" thickBot="1" x14ac:dyDescent="0.3">
      <c r="A394" s="241"/>
      <c r="B394" s="276" t="s">
        <v>159</v>
      </c>
      <c r="C394" s="277"/>
      <c r="D394" s="278"/>
      <c r="E394" s="279"/>
      <c r="F394" s="279"/>
      <c r="G394" s="280">
        <v>15.179166666666671</v>
      </c>
      <c r="H394" s="281">
        <v>3651733.6899503064</v>
      </c>
      <c r="I394" s="281">
        <v>1852100</v>
      </c>
      <c r="J394" s="281">
        <v>4076961</v>
      </c>
      <c r="K394" s="281">
        <v>82700</v>
      </c>
      <c r="L394" s="281">
        <v>0</v>
      </c>
      <c r="M394" s="282">
        <v>9663494.6899503078</v>
      </c>
    </row>
    <row r="395" spans="1:13" ht="30" x14ac:dyDescent="0.25">
      <c r="A395" s="241"/>
      <c r="B395" s="283" t="s">
        <v>160</v>
      </c>
      <c r="C395" s="284" t="s">
        <v>161</v>
      </c>
      <c r="D395" s="239">
        <v>31752</v>
      </c>
      <c r="E395" s="240" t="s">
        <v>845</v>
      </c>
      <c r="F395" s="240" t="s">
        <v>846</v>
      </c>
      <c r="G395" s="20"/>
      <c r="H395" s="21">
        <v>50879.870531999986</v>
      </c>
      <c r="I395" s="21">
        <v>106500</v>
      </c>
      <c r="J395" s="21">
        <v>0</v>
      </c>
      <c r="K395" s="21">
        <v>0</v>
      </c>
      <c r="L395" s="21">
        <v>0</v>
      </c>
      <c r="M395" s="22">
        <v>157379.87053199997</v>
      </c>
    </row>
    <row r="396" spans="1:13" ht="60" x14ac:dyDescent="0.25">
      <c r="A396" s="241"/>
      <c r="B396" s="265"/>
      <c r="C396" s="274"/>
      <c r="D396" s="266">
        <v>31758</v>
      </c>
      <c r="E396" s="267" t="s">
        <v>847</v>
      </c>
      <c r="F396" s="267" t="s">
        <v>848</v>
      </c>
      <c r="G396" s="272"/>
      <c r="H396" s="269">
        <v>43584.70650249999</v>
      </c>
      <c r="I396" s="269">
        <v>0</v>
      </c>
      <c r="J396" s="269">
        <v>0</v>
      </c>
      <c r="K396" s="269">
        <v>0</v>
      </c>
      <c r="L396" s="269">
        <v>0</v>
      </c>
      <c r="M396" s="270">
        <v>43584.70650249999</v>
      </c>
    </row>
    <row r="397" spans="1:13" ht="30" x14ac:dyDescent="0.25">
      <c r="A397" s="241"/>
      <c r="B397" s="265"/>
      <c r="C397" s="274"/>
      <c r="D397" s="3">
        <v>31759</v>
      </c>
      <c r="E397" s="19" t="s">
        <v>849</v>
      </c>
      <c r="F397" s="19" t="s">
        <v>850</v>
      </c>
      <c r="G397" s="32"/>
      <c r="H397" s="33">
        <v>60075.254420000005</v>
      </c>
      <c r="I397" s="33">
        <v>29500</v>
      </c>
      <c r="J397" s="33">
        <v>81900</v>
      </c>
      <c r="K397" s="33">
        <v>0</v>
      </c>
      <c r="L397" s="33">
        <v>0</v>
      </c>
      <c r="M397" s="34">
        <v>171475.25442000001</v>
      </c>
    </row>
    <row r="398" spans="1:13" ht="90" x14ac:dyDescent="0.25">
      <c r="A398" s="241"/>
      <c r="B398" s="265"/>
      <c r="C398" s="274"/>
      <c r="D398" s="266">
        <v>31760</v>
      </c>
      <c r="E398" s="267" t="s">
        <v>851</v>
      </c>
      <c r="F398" s="267" t="s">
        <v>852</v>
      </c>
      <c r="G398" s="272"/>
      <c r="H398" s="269">
        <v>33266.464488749989</v>
      </c>
      <c r="I398" s="269">
        <v>0</v>
      </c>
      <c r="J398" s="269">
        <v>150000</v>
      </c>
      <c r="K398" s="269">
        <v>0</v>
      </c>
      <c r="L398" s="269">
        <v>0</v>
      </c>
      <c r="M398" s="270">
        <v>183266.46448874997</v>
      </c>
    </row>
    <row r="399" spans="1:13" ht="60" x14ac:dyDescent="0.25">
      <c r="A399" s="241"/>
      <c r="B399" s="265"/>
      <c r="C399" s="274"/>
      <c r="D399" s="3">
        <v>31761</v>
      </c>
      <c r="E399" s="19" t="s">
        <v>853</v>
      </c>
      <c r="F399" s="19" t="s">
        <v>854</v>
      </c>
      <c r="G399" s="32"/>
      <c r="H399" s="33">
        <v>135185.42427124997</v>
      </c>
      <c r="I399" s="33">
        <v>39000</v>
      </c>
      <c r="J399" s="33">
        <v>220000</v>
      </c>
      <c r="K399" s="33">
        <v>300</v>
      </c>
      <c r="L399" s="33">
        <v>0</v>
      </c>
      <c r="M399" s="34">
        <v>394485.42427124997</v>
      </c>
    </row>
    <row r="400" spans="1:13" x14ac:dyDescent="0.25">
      <c r="A400" s="241"/>
      <c r="B400" s="265"/>
      <c r="C400" s="274"/>
      <c r="D400" s="266">
        <v>32101</v>
      </c>
      <c r="E400" s="267" t="s">
        <v>855</v>
      </c>
      <c r="F400" s="267" t="s">
        <v>856</v>
      </c>
      <c r="G400" s="272"/>
      <c r="H400" s="269">
        <v>21803.610667499997</v>
      </c>
      <c r="I400" s="269">
        <v>0</v>
      </c>
      <c r="J400" s="269">
        <v>0</v>
      </c>
      <c r="K400" s="269">
        <v>44700</v>
      </c>
      <c r="L400" s="269">
        <v>0</v>
      </c>
      <c r="M400" s="270">
        <v>66503.610667500005</v>
      </c>
    </row>
    <row r="401" spans="1:13" s="285" customFormat="1" x14ac:dyDescent="0.25">
      <c r="A401" s="241"/>
      <c r="B401" s="265"/>
      <c r="C401" s="250" t="s">
        <v>162</v>
      </c>
      <c r="D401" s="251"/>
      <c r="E401" s="252"/>
      <c r="F401" s="252"/>
      <c r="G401" s="253">
        <v>2.2666666666666662</v>
      </c>
      <c r="H401" s="254">
        <v>344795.33088199992</v>
      </c>
      <c r="I401" s="254">
        <v>175000</v>
      </c>
      <c r="J401" s="254">
        <v>451900</v>
      </c>
      <c r="K401" s="254">
        <v>45000</v>
      </c>
      <c r="L401" s="254">
        <v>0</v>
      </c>
      <c r="M401" s="255">
        <v>1016695.3308819998</v>
      </c>
    </row>
    <row r="402" spans="1:13" ht="165" x14ac:dyDescent="0.25">
      <c r="A402" s="241"/>
      <c r="B402" s="265"/>
      <c r="C402" s="273" t="s">
        <v>163</v>
      </c>
      <c r="D402" s="266">
        <v>31751</v>
      </c>
      <c r="E402" s="267" t="s">
        <v>857</v>
      </c>
      <c r="F402" s="267" t="s">
        <v>858</v>
      </c>
      <c r="G402" s="272"/>
      <c r="H402" s="269">
        <v>246851.36411795</v>
      </c>
      <c r="I402" s="269">
        <v>171500</v>
      </c>
      <c r="J402" s="269">
        <v>460372</v>
      </c>
      <c r="K402" s="269">
        <v>0</v>
      </c>
      <c r="L402" s="269">
        <v>0</v>
      </c>
      <c r="M402" s="270">
        <v>878723.36411794997</v>
      </c>
    </row>
    <row r="403" spans="1:13" x14ac:dyDescent="0.25">
      <c r="A403" s="241"/>
      <c r="B403" s="265"/>
      <c r="C403" s="250" t="s">
        <v>164</v>
      </c>
      <c r="D403" s="251"/>
      <c r="E403" s="252"/>
      <c r="F403" s="252"/>
      <c r="G403" s="253">
        <v>1.3166666666666669</v>
      </c>
      <c r="H403" s="254">
        <v>246851.36411795</v>
      </c>
      <c r="I403" s="254">
        <v>171500</v>
      </c>
      <c r="J403" s="254">
        <v>460372</v>
      </c>
      <c r="K403" s="254">
        <v>0</v>
      </c>
      <c r="L403" s="254">
        <v>0</v>
      </c>
      <c r="M403" s="255">
        <v>878723.36411794997</v>
      </c>
    </row>
    <row r="404" spans="1:13" ht="60" x14ac:dyDescent="0.25">
      <c r="A404" s="241"/>
      <c r="B404" s="265"/>
      <c r="C404" s="274" t="s">
        <v>165</v>
      </c>
      <c r="D404" s="266">
        <v>31755</v>
      </c>
      <c r="E404" s="267" t="s">
        <v>859</v>
      </c>
      <c r="F404" s="267" t="s">
        <v>860</v>
      </c>
      <c r="G404" s="272"/>
      <c r="H404" s="269">
        <v>125765.25093749812</v>
      </c>
      <c r="I404" s="269">
        <v>0</v>
      </c>
      <c r="J404" s="269">
        <v>52250.000000000007</v>
      </c>
      <c r="K404" s="269">
        <v>0</v>
      </c>
      <c r="L404" s="269">
        <v>0</v>
      </c>
      <c r="M404" s="270">
        <v>178015.25093749812</v>
      </c>
    </row>
    <row r="405" spans="1:13" ht="30" x14ac:dyDescent="0.25">
      <c r="A405" s="241"/>
      <c r="B405" s="265"/>
      <c r="C405" s="274"/>
      <c r="D405" s="3">
        <v>31756</v>
      </c>
      <c r="E405" s="19" t="s">
        <v>861</v>
      </c>
      <c r="F405" s="19" t="s">
        <v>862</v>
      </c>
      <c r="G405" s="32"/>
      <c r="H405" s="33">
        <v>26445.07985795437</v>
      </c>
      <c r="I405" s="33">
        <v>0</v>
      </c>
      <c r="J405" s="33">
        <v>0</v>
      </c>
      <c r="K405" s="33">
        <v>0</v>
      </c>
      <c r="L405" s="33">
        <v>0</v>
      </c>
      <c r="M405" s="34">
        <v>26445.07985795437</v>
      </c>
    </row>
    <row r="406" spans="1:13" ht="45" x14ac:dyDescent="0.25">
      <c r="A406" s="241"/>
      <c r="B406" s="265"/>
      <c r="C406" s="274"/>
      <c r="D406" s="266">
        <v>31757</v>
      </c>
      <c r="E406" s="267" t="s">
        <v>863</v>
      </c>
      <c r="F406" s="267" t="s">
        <v>864</v>
      </c>
      <c r="G406" s="272"/>
      <c r="H406" s="269">
        <v>61841.131181817502</v>
      </c>
      <c r="I406" s="269">
        <v>0</v>
      </c>
      <c r="J406" s="269">
        <v>0</v>
      </c>
      <c r="K406" s="269">
        <v>0</v>
      </c>
      <c r="L406" s="269">
        <v>0</v>
      </c>
      <c r="M406" s="270">
        <v>61841.131181817502</v>
      </c>
    </row>
    <row r="407" spans="1:13" x14ac:dyDescent="0.25">
      <c r="A407" s="241"/>
      <c r="B407" s="265"/>
      <c r="C407" s="250" t="s">
        <v>166</v>
      </c>
      <c r="D407" s="251"/>
      <c r="E407" s="252"/>
      <c r="F407" s="252"/>
      <c r="G407" s="253">
        <v>1.0166666666666666</v>
      </c>
      <c r="H407" s="254">
        <v>214051.46197727</v>
      </c>
      <c r="I407" s="254">
        <v>0</v>
      </c>
      <c r="J407" s="254">
        <v>52250.000000000007</v>
      </c>
      <c r="K407" s="254">
        <v>0</v>
      </c>
      <c r="L407" s="254">
        <v>0</v>
      </c>
      <c r="M407" s="255">
        <v>266301.46197726997</v>
      </c>
    </row>
    <row r="408" spans="1:13" ht="30" x14ac:dyDescent="0.25">
      <c r="A408" s="241"/>
      <c r="B408" s="265"/>
      <c r="C408" s="274" t="s">
        <v>167</v>
      </c>
      <c r="D408" s="266">
        <v>31753</v>
      </c>
      <c r="E408" s="267" t="s">
        <v>865</v>
      </c>
      <c r="F408" s="267" t="s">
        <v>866</v>
      </c>
      <c r="G408" s="272"/>
      <c r="H408" s="269">
        <v>180921.22715000008</v>
      </c>
      <c r="I408" s="269">
        <v>33900</v>
      </c>
      <c r="J408" s="269">
        <v>129999.99999999999</v>
      </c>
      <c r="K408" s="269">
        <v>13700</v>
      </c>
      <c r="L408" s="269">
        <v>0</v>
      </c>
      <c r="M408" s="270">
        <v>358521.22715000005</v>
      </c>
    </row>
    <row r="409" spans="1:13" ht="45" x14ac:dyDescent="0.25">
      <c r="A409" s="241"/>
      <c r="B409" s="265"/>
      <c r="C409" s="274"/>
      <c r="D409" s="3">
        <v>31754</v>
      </c>
      <c r="E409" s="19" t="s">
        <v>867</v>
      </c>
      <c r="F409" s="19" t="s">
        <v>868</v>
      </c>
      <c r="G409" s="32"/>
      <c r="H409" s="33">
        <v>67441.131181817502</v>
      </c>
      <c r="I409" s="33">
        <v>115100</v>
      </c>
      <c r="J409" s="33">
        <v>0</v>
      </c>
      <c r="K409" s="33">
        <v>3795</v>
      </c>
      <c r="L409" s="33">
        <v>0</v>
      </c>
      <c r="M409" s="34">
        <v>186336.1311818175</v>
      </c>
    </row>
    <row r="410" spans="1:13" ht="45" x14ac:dyDescent="0.25">
      <c r="A410" s="241"/>
      <c r="B410" s="265"/>
      <c r="C410" s="274"/>
      <c r="D410" s="266">
        <v>31764</v>
      </c>
      <c r="E410" s="267" t="s">
        <v>869</v>
      </c>
      <c r="F410" s="267" t="s">
        <v>870</v>
      </c>
      <c r="G410" s="272"/>
      <c r="H410" s="269">
        <v>41964.083300000006</v>
      </c>
      <c r="I410" s="269">
        <v>0</v>
      </c>
      <c r="J410" s="269">
        <v>40000</v>
      </c>
      <c r="K410" s="269">
        <v>0</v>
      </c>
      <c r="L410" s="269">
        <v>0</v>
      </c>
      <c r="M410" s="270">
        <v>81964.083299999998</v>
      </c>
    </row>
    <row r="411" spans="1:13" ht="150" x14ac:dyDescent="0.25">
      <c r="A411" s="241"/>
      <c r="B411" s="265"/>
      <c r="C411" s="274"/>
      <c r="D411" s="3">
        <v>31811</v>
      </c>
      <c r="E411" s="19" t="s">
        <v>871</v>
      </c>
      <c r="F411" s="19" t="s">
        <v>872</v>
      </c>
      <c r="G411" s="32"/>
      <c r="H411" s="33">
        <v>41964.083300000006</v>
      </c>
      <c r="I411" s="33">
        <v>0</v>
      </c>
      <c r="J411" s="33">
        <v>0</v>
      </c>
      <c r="K411" s="33">
        <v>7000</v>
      </c>
      <c r="L411" s="33">
        <v>0</v>
      </c>
      <c r="M411" s="34">
        <v>48964.083300000006</v>
      </c>
    </row>
    <row r="412" spans="1:13" x14ac:dyDescent="0.25">
      <c r="A412" s="241"/>
      <c r="B412" s="265"/>
      <c r="C412" s="250" t="s">
        <v>168</v>
      </c>
      <c r="D412" s="251"/>
      <c r="E412" s="252"/>
      <c r="F412" s="252"/>
      <c r="G412" s="253">
        <v>1.7333333333333329</v>
      </c>
      <c r="H412" s="254">
        <v>332290.52493181761</v>
      </c>
      <c r="I412" s="254">
        <v>149000</v>
      </c>
      <c r="J412" s="254">
        <v>170000</v>
      </c>
      <c r="K412" s="254">
        <v>24495</v>
      </c>
      <c r="L412" s="254">
        <v>0</v>
      </c>
      <c r="M412" s="255">
        <v>675785.52493181755</v>
      </c>
    </row>
    <row r="413" spans="1:13" x14ac:dyDescent="0.25">
      <c r="A413" s="241"/>
      <c r="B413" s="286" t="s">
        <v>169</v>
      </c>
      <c r="C413" s="287"/>
      <c r="D413" s="287"/>
      <c r="E413" s="287"/>
      <c r="F413" s="288"/>
      <c r="G413" s="289">
        <v>6.3333333333333321</v>
      </c>
      <c r="H413" s="290">
        <v>1137988.6819090375</v>
      </c>
      <c r="I413" s="290">
        <v>495500</v>
      </c>
      <c r="J413" s="290">
        <v>1134522</v>
      </c>
      <c r="K413" s="290">
        <v>69495</v>
      </c>
      <c r="L413" s="290">
        <v>0</v>
      </c>
      <c r="M413" s="291">
        <v>2837505.6819090373</v>
      </c>
    </row>
    <row r="414" spans="1:13" ht="15.75" thickBot="1" x14ac:dyDescent="0.3">
      <c r="A414" s="292" t="s">
        <v>170</v>
      </c>
      <c r="B414" s="293"/>
      <c r="C414" s="294"/>
      <c r="D414" s="295"/>
      <c r="E414" s="296"/>
      <c r="F414" s="296"/>
      <c r="G414" s="297">
        <v>36.545833333333334</v>
      </c>
      <c r="H414" s="298">
        <v>7945178.36317534</v>
      </c>
      <c r="I414" s="298">
        <v>3377900</v>
      </c>
      <c r="J414" s="298">
        <v>8069913.1834792253</v>
      </c>
      <c r="K414" s="298">
        <v>288395</v>
      </c>
      <c r="L414" s="298">
        <v>0</v>
      </c>
      <c r="M414" s="299">
        <v>19681386.546654567</v>
      </c>
    </row>
    <row r="415" spans="1:13" x14ac:dyDescent="0.25">
      <c r="A415" s="300" t="s">
        <v>171</v>
      </c>
      <c r="B415" s="301" t="s">
        <v>171</v>
      </c>
      <c r="C415" s="302" t="s">
        <v>172</v>
      </c>
      <c r="D415" s="3" t="s">
        <v>173</v>
      </c>
      <c r="E415" s="19" t="s">
        <v>172</v>
      </c>
      <c r="F415" s="19" t="s">
        <v>873</v>
      </c>
      <c r="G415" s="40"/>
      <c r="H415" s="33">
        <v>-4231666.3759213416</v>
      </c>
      <c r="I415" s="33">
        <v>-1142727.2653089808</v>
      </c>
      <c r="J415" s="33">
        <v>-1335864.1802038269</v>
      </c>
      <c r="K415" s="33">
        <v>-1040166.1639987762</v>
      </c>
      <c r="L415" s="33">
        <v>0</v>
      </c>
      <c r="M415" s="34">
        <v>-7750423.9854329256</v>
      </c>
    </row>
    <row r="416" spans="1:13" x14ac:dyDescent="0.25">
      <c r="A416" s="300"/>
      <c r="B416" s="301"/>
      <c r="C416" s="303" t="s">
        <v>174</v>
      </c>
      <c r="D416" s="304"/>
      <c r="E416" s="305"/>
      <c r="F416" s="305"/>
      <c r="G416" s="306">
        <v>0</v>
      </c>
      <c r="H416" s="307">
        <v>-4231666.3759213416</v>
      </c>
      <c r="I416" s="307">
        <v>-1142727.2653089808</v>
      </c>
      <c r="J416" s="307">
        <v>-1335864.1802038269</v>
      </c>
      <c r="K416" s="307">
        <v>-1040166.1639987762</v>
      </c>
      <c r="L416" s="307">
        <v>0</v>
      </c>
      <c r="M416" s="308">
        <v>-7750423.9854329256</v>
      </c>
    </row>
    <row r="417" spans="1:13" ht="30" x14ac:dyDescent="0.25">
      <c r="A417" s="300"/>
      <c r="B417" s="301"/>
      <c r="C417" s="2" t="s">
        <v>175</v>
      </c>
      <c r="D417" s="3" t="s">
        <v>176</v>
      </c>
      <c r="E417" s="19" t="s">
        <v>175</v>
      </c>
      <c r="F417" s="19" t="s">
        <v>874</v>
      </c>
      <c r="G417" s="40"/>
      <c r="H417" s="33">
        <v>0</v>
      </c>
      <c r="I417" s="33">
        <v>0</v>
      </c>
      <c r="J417" s="33">
        <v>0</v>
      </c>
      <c r="K417" s="33">
        <v>6816424.1967172623</v>
      </c>
      <c r="L417" s="33">
        <v>0</v>
      </c>
      <c r="M417" s="34">
        <v>6816424.1967172623</v>
      </c>
    </row>
    <row r="418" spans="1:13" x14ac:dyDescent="0.25">
      <c r="A418" s="300"/>
      <c r="B418" s="301"/>
      <c r="C418" s="303" t="s">
        <v>177</v>
      </c>
      <c r="D418" s="304"/>
      <c r="E418" s="305"/>
      <c r="F418" s="305"/>
      <c r="G418" s="306">
        <v>0</v>
      </c>
      <c r="H418" s="307">
        <v>0</v>
      </c>
      <c r="I418" s="307">
        <v>0</v>
      </c>
      <c r="J418" s="307">
        <v>0</v>
      </c>
      <c r="K418" s="307">
        <v>6816424.1967172623</v>
      </c>
      <c r="L418" s="307">
        <v>0</v>
      </c>
      <c r="M418" s="308">
        <v>6816424.1967172623</v>
      </c>
    </row>
    <row r="419" spans="1:13" x14ac:dyDescent="0.25">
      <c r="A419" s="300"/>
      <c r="B419" s="301"/>
      <c r="C419" s="2" t="s">
        <v>178</v>
      </c>
      <c r="D419" s="3" t="s">
        <v>179</v>
      </c>
      <c r="E419" s="19" t="s">
        <v>178</v>
      </c>
      <c r="F419" s="19" t="s">
        <v>875</v>
      </c>
      <c r="G419" s="40"/>
      <c r="H419" s="33">
        <v>0</v>
      </c>
      <c r="I419" s="33">
        <v>0</v>
      </c>
      <c r="J419" s="33">
        <v>2899999.9999999995</v>
      </c>
      <c r="K419" s="33">
        <v>0</v>
      </c>
      <c r="L419" s="33">
        <v>0</v>
      </c>
      <c r="M419" s="34">
        <v>2899999.9999999995</v>
      </c>
    </row>
    <row r="420" spans="1:13" x14ac:dyDescent="0.25">
      <c r="A420" s="300"/>
      <c r="B420" s="301"/>
      <c r="C420" s="309" t="s">
        <v>180</v>
      </c>
      <c r="D420" s="310"/>
      <c r="E420" s="311"/>
      <c r="F420" s="311"/>
      <c r="G420" s="312">
        <v>0</v>
      </c>
      <c r="H420" s="313">
        <v>0</v>
      </c>
      <c r="I420" s="313">
        <v>0</v>
      </c>
      <c r="J420" s="313">
        <v>2899999.9999999995</v>
      </c>
      <c r="K420" s="313">
        <v>0</v>
      </c>
      <c r="L420" s="313">
        <v>0</v>
      </c>
      <c r="M420" s="314">
        <v>2899999.9999999995</v>
      </c>
    </row>
    <row r="421" spans="1:13" ht="15.75" thickBot="1" x14ac:dyDescent="0.3">
      <c r="A421" s="315"/>
      <c r="B421" s="316" t="s">
        <v>181</v>
      </c>
      <c r="C421" s="317"/>
      <c r="D421" s="317"/>
      <c r="E421" s="317"/>
      <c r="F421" s="318"/>
      <c r="G421" s="319">
        <v>0</v>
      </c>
      <c r="H421" s="160">
        <v>-4231666.3759213416</v>
      </c>
      <c r="I421" s="160">
        <v>-1142727.2653089808</v>
      </c>
      <c r="J421" s="160">
        <v>1564135.8197961727</v>
      </c>
      <c r="K421" s="160">
        <v>5776258.0327184862</v>
      </c>
      <c r="L421" s="160">
        <v>0</v>
      </c>
      <c r="M421" s="161">
        <v>1966000.2112843362</v>
      </c>
    </row>
    <row r="422" spans="1:13" ht="15.75" thickBot="1" x14ac:dyDescent="0.3">
      <c r="A422" s="320"/>
      <c r="B422" s="121"/>
      <c r="E422" s="19"/>
      <c r="F422" s="19"/>
      <c r="G422" s="321"/>
      <c r="H422" s="322"/>
      <c r="I422" s="322"/>
      <c r="J422" s="322"/>
      <c r="K422" s="322"/>
      <c r="L422" s="322"/>
      <c r="M422" s="323"/>
    </row>
    <row r="423" spans="1:13" ht="15.75" thickBot="1" x14ac:dyDescent="0.3">
      <c r="A423" s="324"/>
      <c r="B423" s="325"/>
      <c r="C423" s="326"/>
      <c r="D423" s="327"/>
      <c r="E423" s="328"/>
      <c r="F423" s="329" t="s">
        <v>182</v>
      </c>
      <c r="G423" s="330">
        <v>370.95</v>
      </c>
      <c r="H423" s="331">
        <v>67889640.438043311</v>
      </c>
      <c r="I423" s="331">
        <v>19610458.085745148</v>
      </c>
      <c r="J423" s="331">
        <v>43223893.042053223</v>
      </c>
      <c r="K423" s="331">
        <v>23303587.978932261</v>
      </c>
      <c r="L423" s="331">
        <v>7640000</v>
      </c>
      <c r="M423" s="332">
        <v>161667579.54477394</v>
      </c>
    </row>
    <row r="424" spans="1:13" ht="15.75" thickBot="1" x14ac:dyDescent="0.3">
      <c r="A424" s="333"/>
      <c r="B424" s="334"/>
      <c r="C424" s="335"/>
      <c r="D424" s="336"/>
      <c r="E424" s="337"/>
      <c r="F424" s="337"/>
      <c r="G424" s="338"/>
      <c r="H424" s="339"/>
      <c r="I424" s="339"/>
      <c r="J424" s="339"/>
      <c r="K424" s="339"/>
      <c r="L424" s="339"/>
      <c r="M424" s="340"/>
    </row>
    <row r="425" spans="1:13" x14ac:dyDescent="0.25">
      <c r="H425" s="341"/>
      <c r="I425" s="341"/>
      <c r="J425" s="341"/>
      <c r="K425" s="341"/>
      <c r="L425" s="341"/>
      <c r="M425" s="341"/>
    </row>
    <row r="429" spans="1:13" ht="15.75" hidden="1" thickBot="1" x14ac:dyDescent="0.3">
      <c r="G429" s="338" t="s">
        <v>183</v>
      </c>
      <c r="H429" s="339">
        <v>-14520.676054447889</v>
      </c>
      <c r="I429" s="339">
        <v>0</v>
      </c>
      <c r="J429" s="339">
        <v>0</v>
      </c>
      <c r="K429" s="339">
        <v>0</v>
      </c>
      <c r="L429" s="339"/>
      <c r="M429" s="340">
        <v>-14520.676054447889</v>
      </c>
    </row>
  </sheetData>
  <mergeCells count="73">
    <mergeCell ref="B413:E413"/>
    <mergeCell ref="A415:A421"/>
    <mergeCell ref="B415:B420"/>
    <mergeCell ref="B421:F421"/>
    <mergeCell ref="C370:C372"/>
    <mergeCell ref="C376:C380"/>
    <mergeCell ref="B395:B412"/>
    <mergeCell ref="C395:C400"/>
    <mergeCell ref="C404:C406"/>
    <mergeCell ref="C408:C411"/>
    <mergeCell ref="B336:B338"/>
    <mergeCell ref="C336:C339"/>
    <mergeCell ref="B341:F341"/>
    <mergeCell ref="A342:F342"/>
    <mergeCell ref="A343:A413"/>
    <mergeCell ref="C343:C347"/>
    <mergeCell ref="C349:C352"/>
    <mergeCell ref="C354:C363"/>
    <mergeCell ref="B366:B393"/>
    <mergeCell ref="C366:C368"/>
    <mergeCell ref="A322:A341"/>
    <mergeCell ref="B322:B323"/>
    <mergeCell ref="B324:F324"/>
    <mergeCell ref="B325:B331"/>
    <mergeCell ref="C327:C330"/>
    <mergeCell ref="C331:F331"/>
    <mergeCell ref="B332:F332"/>
    <mergeCell ref="B333:B334"/>
    <mergeCell ref="C334:F334"/>
    <mergeCell ref="B335:F335"/>
    <mergeCell ref="C266:C269"/>
    <mergeCell ref="C271:C287"/>
    <mergeCell ref="B290:B311"/>
    <mergeCell ref="C293:C307"/>
    <mergeCell ref="C309:C310"/>
    <mergeCell ref="B313:B319"/>
    <mergeCell ref="C313:C316"/>
    <mergeCell ref="C204:C224"/>
    <mergeCell ref="C226:C228"/>
    <mergeCell ref="B230:B251"/>
    <mergeCell ref="C230:C243"/>
    <mergeCell ref="C245:C250"/>
    <mergeCell ref="A254:A320"/>
    <mergeCell ref="B254:B288"/>
    <mergeCell ref="C254:C256"/>
    <mergeCell ref="C258:C260"/>
    <mergeCell ref="C262:C264"/>
    <mergeCell ref="C158:C168"/>
    <mergeCell ref="C173:C175"/>
    <mergeCell ref="C177:C183"/>
    <mergeCell ref="C185:C192"/>
    <mergeCell ref="C194:C198"/>
    <mergeCell ref="C200:C202"/>
    <mergeCell ref="C97:C101"/>
    <mergeCell ref="A105:A252"/>
    <mergeCell ref="B105:B137"/>
    <mergeCell ref="C105:C113"/>
    <mergeCell ref="C122:C129"/>
    <mergeCell ref="C131:C132"/>
    <mergeCell ref="C136:C137"/>
    <mergeCell ref="B139:B148"/>
    <mergeCell ref="C139:C143"/>
    <mergeCell ref="C149:C154"/>
    <mergeCell ref="A4:A103"/>
    <mergeCell ref="B4:B24"/>
    <mergeCell ref="C6:C18"/>
    <mergeCell ref="C20:C23"/>
    <mergeCell ref="B26:B47"/>
    <mergeCell ref="C26:C28"/>
    <mergeCell ref="C30:C46"/>
    <mergeCell ref="B49:B102"/>
    <mergeCell ref="C49:C90"/>
    <mergeCell ref="C92:C95"/>
  </mergeCells>
  <printOptions horizontalCentered="1"/>
  <pageMargins left="0.7" right="0.7" top="0.75" bottom="0.75" header="0.3" footer="0.3"/>
  <pageSetup scale="47" fitToHeight="100" orientation="landscape" r:id="rId1"/>
  <rowBreaks count="1" manualBreakCount="1">
    <brk id="32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topLeftCell="B1" zoomScale="85" zoomScaleNormal="85" zoomScaleSheetLayoutView="93" zoomScalePageLayoutView="85" workbookViewId="0">
      <pane ySplit="4" topLeftCell="A89" activePane="bottomLeft" state="frozen"/>
      <selection activeCell="G1" sqref="G1:AM1048576"/>
      <selection pane="bottomLeft" activeCell="G98" sqref="G98:G102"/>
    </sheetView>
  </sheetViews>
  <sheetFormatPr defaultColWidth="8.85546875" defaultRowHeight="15" outlineLevelCol="1" x14ac:dyDescent="0.25"/>
  <cols>
    <col min="1" max="1" width="6" style="6" hidden="1" customWidth="1" outlineLevel="1"/>
    <col min="2" max="2" width="19.42578125" style="6" customWidth="1" collapsed="1"/>
    <col min="3" max="3" width="29.140625" style="344" customWidth="1"/>
    <col min="4" max="4" width="9.42578125" style="3" bestFit="1" customWidth="1"/>
    <col min="5" max="5" width="30.7109375" style="4" customWidth="1"/>
    <col min="6" max="6" width="66.85546875" style="4" customWidth="1"/>
    <col min="7" max="7" width="6.85546875" style="5" bestFit="1" customWidth="1"/>
    <col min="8" max="8" width="8" style="5" bestFit="1" customWidth="1"/>
    <col min="9" max="9" width="8.42578125" style="5" bestFit="1" customWidth="1"/>
    <col min="10" max="10" width="12.28515625" style="5" bestFit="1" customWidth="1"/>
    <col min="11" max="11" width="10.42578125" style="5" bestFit="1" customWidth="1"/>
    <col min="12" max="12" width="10.85546875" style="5" bestFit="1" customWidth="1"/>
    <col min="13" max="13" width="8.7109375" style="5" bestFit="1" customWidth="1"/>
    <col min="14" max="14" width="20.42578125" style="6" bestFit="1" customWidth="1"/>
    <col min="15" max="16384" width="8.85546875" style="6"/>
  </cols>
  <sheetData>
    <row r="1" spans="1:13" ht="28.5" x14ac:dyDescent="0.25">
      <c r="B1" s="1" t="s">
        <v>0</v>
      </c>
      <c r="C1" s="342"/>
    </row>
    <row r="2" spans="1:13" x14ac:dyDescent="0.25">
      <c r="B2" s="343"/>
    </row>
    <row r="3" spans="1:13" ht="29.25" thickBot="1" x14ac:dyDescent="0.3">
      <c r="B3" s="1" t="s">
        <v>184</v>
      </c>
    </row>
    <row r="4" spans="1:13" s="15" customFormat="1" ht="38.25" thickBot="1" x14ac:dyDescent="0.3">
      <c r="A4" s="7" t="s">
        <v>1</v>
      </c>
      <c r="B4" s="8" t="s">
        <v>2</v>
      </c>
      <c r="C4" s="345" t="s">
        <v>3</v>
      </c>
      <c r="D4" s="10" t="s">
        <v>4</v>
      </c>
      <c r="E4" s="10" t="s">
        <v>5</v>
      </c>
      <c r="F4" s="10" t="s">
        <v>6</v>
      </c>
      <c r="G4" s="11" t="s">
        <v>7</v>
      </c>
      <c r="H4" s="12" t="s">
        <v>8</v>
      </c>
      <c r="I4" s="12" t="s">
        <v>9</v>
      </c>
      <c r="J4" s="13" t="s">
        <v>10</v>
      </c>
      <c r="K4" s="12" t="s">
        <v>11</v>
      </c>
      <c r="L4" s="12" t="s">
        <v>12</v>
      </c>
      <c r="M4" s="14" t="s">
        <v>13</v>
      </c>
    </row>
    <row r="5" spans="1:13" ht="60" x14ac:dyDescent="0.25">
      <c r="A5" s="16" t="s">
        <v>14</v>
      </c>
      <c r="B5" s="17" t="s">
        <v>15</v>
      </c>
      <c r="C5" s="346" t="s">
        <v>184</v>
      </c>
      <c r="D5" s="3">
        <v>31552</v>
      </c>
      <c r="E5" s="19" t="s">
        <v>235</v>
      </c>
      <c r="F5" s="19" t="s">
        <v>236</v>
      </c>
      <c r="G5" s="20"/>
      <c r="H5" s="21">
        <v>1238764.8496290364</v>
      </c>
      <c r="I5" s="21">
        <v>138500</v>
      </c>
      <c r="J5" s="21">
        <v>0</v>
      </c>
      <c r="K5" s="21">
        <v>102600</v>
      </c>
      <c r="L5" s="21">
        <v>0</v>
      </c>
      <c r="M5" s="22">
        <v>1479864.8496290364</v>
      </c>
    </row>
    <row r="6" spans="1:13" x14ac:dyDescent="0.25">
      <c r="A6" s="23"/>
      <c r="B6" s="24"/>
      <c r="C6" s="347" t="s">
        <v>17</v>
      </c>
      <c r="D6" s="26"/>
      <c r="E6" s="27"/>
      <c r="F6" s="27"/>
      <c r="G6" s="28">
        <v>4.5</v>
      </c>
      <c r="H6" s="29">
        <v>1238764.8496290364</v>
      </c>
      <c r="I6" s="29">
        <v>138500</v>
      </c>
      <c r="J6" s="29">
        <v>0</v>
      </c>
      <c r="K6" s="29">
        <v>102600</v>
      </c>
      <c r="L6" s="29">
        <v>0</v>
      </c>
      <c r="M6" s="30">
        <v>1479864.8496290364</v>
      </c>
    </row>
    <row r="7" spans="1:13" ht="30" x14ac:dyDescent="0.25">
      <c r="A7" s="23"/>
      <c r="B7" s="24"/>
      <c r="C7" s="348" t="s">
        <v>18</v>
      </c>
      <c r="D7" s="3">
        <v>31586</v>
      </c>
      <c r="E7" s="19" t="s">
        <v>237</v>
      </c>
      <c r="F7" s="19" t="s">
        <v>238</v>
      </c>
      <c r="G7" s="32"/>
      <c r="H7" s="33">
        <v>0</v>
      </c>
      <c r="I7" s="33">
        <v>0</v>
      </c>
      <c r="J7" s="33">
        <v>65000</v>
      </c>
      <c r="K7" s="33">
        <v>0</v>
      </c>
      <c r="L7" s="33">
        <v>0</v>
      </c>
      <c r="M7" s="34">
        <v>65000</v>
      </c>
    </row>
    <row r="8" spans="1:13" ht="30" x14ac:dyDescent="0.25">
      <c r="A8" s="23"/>
      <c r="B8" s="24"/>
      <c r="C8" s="348"/>
      <c r="D8" s="35">
        <v>31587</v>
      </c>
      <c r="E8" s="36" t="s">
        <v>239</v>
      </c>
      <c r="F8" s="36" t="s">
        <v>240</v>
      </c>
      <c r="G8" s="37"/>
      <c r="H8" s="38">
        <v>143121.47214599996</v>
      </c>
      <c r="I8" s="38">
        <v>0</v>
      </c>
      <c r="J8" s="38">
        <v>0</v>
      </c>
      <c r="K8" s="38">
        <v>69840</v>
      </c>
      <c r="L8" s="38">
        <v>0</v>
      </c>
      <c r="M8" s="39">
        <v>212961.47214599996</v>
      </c>
    </row>
    <row r="9" spans="1:13" ht="30" x14ac:dyDescent="0.25">
      <c r="A9" s="23"/>
      <c r="B9" s="24"/>
      <c r="C9" s="348"/>
      <c r="D9" s="3">
        <v>31588</v>
      </c>
      <c r="E9" s="19" t="s">
        <v>241</v>
      </c>
      <c r="F9" s="19" t="s">
        <v>242</v>
      </c>
      <c r="G9" s="32"/>
      <c r="H9" s="33">
        <v>171248.06413799996</v>
      </c>
      <c r="I9" s="33">
        <v>3400</v>
      </c>
      <c r="J9" s="33">
        <v>180300</v>
      </c>
      <c r="K9" s="33">
        <v>31820</v>
      </c>
      <c r="L9" s="33">
        <v>0</v>
      </c>
      <c r="M9" s="34">
        <v>386768.06413799996</v>
      </c>
    </row>
    <row r="10" spans="1:13" x14ac:dyDescent="0.25">
      <c r="A10" s="23"/>
      <c r="B10" s="24"/>
      <c r="C10" s="348"/>
      <c r="D10" s="35">
        <v>31589</v>
      </c>
      <c r="E10" s="36" t="s">
        <v>243</v>
      </c>
      <c r="F10" s="36" t="s">
        <v>244</v>
      </c>
      <c r="G10" s="37"/>
      <c r="H10" s="38">
        <v>167710.46571998997</v>
      </c>
      <c r="I10" s="38">
        <v>16400</v>
      </c>
      <c r="J10" s="38">
        <v>509000</v>
      </c>
      <c r="K10" s="38">
        <v>10000</v>
      </c>
      <c r="L10" s="38">
        <v>0</v>
      </c>
      <c r="M10" s="39">
        <v>703110.46571998997</v>
      </c>
    </row>
    <row r="11" spans="1:13" ht="30" x14ac:dyDescent="0.25">
      <c r="A11" s="23"/>
      <c r="B11" s="24"/>
      <c r="C11" s="348"/>
      <c r="D11" s="3">
        <v>31590</v>
      </c>
      <c r="E11" s="19" t="s">
        <v>245</v>
      </c>
      <c r="F11" s="19" t="s">
        <v>246</v>
      </c>
      <c r="G11" s="32"/>
      <c r="H11" s="33">
        <v>64935.485999999968</v>
      </c>
      <c r="I11" s="33">
        <v>16500</v>
      </c>
      <c r="J11" s="33">
        <v>0</v>
      </c>
      <c r="K11" s="33">
        <v>300</v>
      </c>
      <c r="L11" s="33">
        <v>0</v>
      </c>
      <c r="M11" s="34">
        <v>81735.485999999975</v>
      </c>
    </row>
    <row r="12" spans="1:13" ht="30" x14ac:dyDescent="0.25">
      <c r="A12" s="23"/>
      <c r="B12" s="24"/>
      <c r="C12" s="348"/>
      <c r="D12" s="35">
        <v>31591</v>
      </c>
      <c r="E12" s="36" t="s">
        <v>247</v>
      </c>
      <c r="F12" s="36" t="s">
        <v>248</v>
      </c>
      <c r="G12" s="37"/>
      <c r="H12" s="38">
        <v>132919.23205381256</v>
      </c>
      <c r="I12" s="38">
        <v>23500</v>
      </c>
      <c r="J12" s="38">
        <v>0</v>
      </c>
      <c r="K12" s="38">
        <v>500</v>
      </c>
      <c r="L12" s="38">
        <v>0</v>
      </c>
      <c r="M12" s="39">
        <v>156919.23205381256</v>
      </c>
    </row>
    <row r="13" spans="1:13" ht="30" x14ac:dyDescent="0.25">
      <c r="A13" s="23"/>
      <c r="B13" s="24"/>
      <c r="C13" s="348"/>
      <c r="D13" s="3">
        <v>31592</v>
      </c>
      <c r="E13" s="19" t="s">
        <v>249</v>
      </c>
      <c r="F13" s="19" t="s">
        <v>250</v>
      </c>
      <c r="G13" s="32"/>
      <c r="H13" s="33">
        <v>186300</v>
      </c>
      <c r="I13" s="33">
        <v>31500</v>
      </c>
      <c r="J13" s="33">
        <v>0</v>
      </c>
      <c r="K13" s="33">
        <v>8000</v>
      </c>
      <c r="L13" s="33">
        <v>0</v>
      </c>
      <c r="M13" s="34">
        <v>225800</v>
      </c>
    </row>
    <row r="14" spans="1:13" ht="30" x14ac:dyDescent="0.25">
      <c r="A14" s="23"/>
      <c r="B14" s="24"/>
      <c r="C14" s="348"/>
      <c r="D14" s="35">
        <v>31593</v>
      </c>
      <c r="E14" s="36" t="s">
        <v>251</v>
      </c>
      <c r="F14" s="36" t="s">
        <v>252</v>
      </c>
      <c r="G14" s="37"/>
      <c r="H14" s="38">
        <v>204453.42005164796</v>
      </c>
      <c r="I14" s="38">
        <v>13900</v>
      </c>
      <c r="J14" s="38">
        <v>36000</v>
      </c>
      <c r="K14" s="38">
        <v>5196</v>
      </c>
      <c r="L14" s="38">
        <v>0</v>
      </c>
      <c r="M14" s="39">
        <v>259549.42005164796</v>
      </c>
    </row>
    <row r="15" spans="1:13" ht="30" x14ac:dyDescent="0.25">
      <c r="A15" s="23"/>
      <c r="B15" s="24"/>
      <c r="C15" s="348"/>
      <c r="D15" s="3">
        <v>31597</v>
      </c>
      <c r="E15" s="19" t="s">
        <v>253</v>
      </c>
      <c r="F15" s="19" t="s">
        <v>254</v>
      </c>
      <c r="G15" s="32"/>
      <c r="H15" s="33">
        <v>755311.74336741061</v>
      </c>
      <c r="I15" s="33">
        <v>61100</v>
      </c>
      <c r="J15" s="33">
        <v>47900</v>
      </c>
      <c r="K15" s="33">
        <v>22360</v>
      </c>
      <c r="L15" s="33">
        <v>0</v>
      </c>
      <c r="M15" s="34">
        <v>886671.74336741061</v>
      </c>
    </row>
    <row r="16" spans="1:13" x14ac:dyDescent="0.25">
      <c r="A16" s="23"/>
      <c r="B16" s="24"/>
      <c r="C16" s="348"/>
      <c r="D16" s="35">
        <v>31599</v>
      </c>
      <c r="E16" s="36" t="s">
        <v>255</v>
      </c>
      <c r="F16" s="36" t="s">
        <v>256</v>
      </c>
      <c r="G16" s="37"/>
      <c r="H16" s="38">
        <v>211556.06411499</v>
      </c>
      <c r="I16" s="38">
        <v>10100</v>
      </c>
      <c r="J16" s="38">
        <v>0</v>
      </c>
      <c r="K16" s="38">
        <v>0</v>
      </c>
      <c r="L16" s="38">
        <v>0</v>
      </c>
      <c r="M16" s="39">
        <v>221656.06411499</v>
      </c>
    </row>
    <row r="17" spans="1:13" ht="30" x14ac:dyDescent="0.25">
      <c r="A17" s="23"/>
      <c r="B17" s="24"/>
      <c r="C17" s="348"/>
      <c r="D17" s="3">
        <v>31600</v>
      </c>
      <c r="E17" s="19" t="s">
        <v>257</v>
      </c>
      <c r="F17" s="19" t="s">
        <v>258</v>
      </c>
      <c r="G17" s="32"/>
      <c r="H17" s="33">
        <v>93578.964288749979</v>
      </c>
      <c r="I17" s="33">
        <v>0</v>
      </c>
      <c r="J17" s="33">
        <v>0</v>
      </c>
      <c r="K17" s="33">
        <v>0</v>
      </c>
      <c r="L17" s="33">
        <v>0</v>
      </c>
      <c r="M17" s="34">
        <v>93578.964288749979</v>
      </c>
    </row>
    <row r="18" spans="1:13" ht="30" x14ac:dyDescent="0.25">
      <c r="A18" s="23"/>
      <c r="B18" s="24"/>
      <c r="C18" s="348"/>
      <c r="D18" s="35">
        <v>31601</v>
      </c>
      <c r="E18" s="36" t="s">
        <v>259</v>
      </c>
      <c r="F18" s="36" t="s">
        <v>260</v>
      </c>
      <c r="G18" s="37"/>
      <c r="H18" s="38">
        <v>31192.988096250006</v>
      </c>
      <c r="I18" s="38">
        <v>9900</v>
      </c>
      <c r="J18" s="38">
        <v>0</v>
      </c>
      <c r="K18" s="38">
        <v>0</v>
      </c>
      <c r="L18" s="38">
        <v>0</v>
      </c>
      <c r="M18" s="39">
        <v>41092.988096250003</v>
      </c>
    </row>
    <row r="19" spans="1:13" ht="30" x14ac:dyDescent="0.25">
      <c r="A19" s="23"/>
      <c r="B19" s="24"/>
      <c r="C19" s="348"/>
      <c r="D19" s="3">
        <v>31602</v>
      </c>
      <c r="E19" s="19" t="s">
        <v>261</v>
      </c>
      <c r="F19" s="19" t="s">
        <v>262</v>
      </c>
      <c r="G19" s="32"/>
      <c r="H19" s="33">
        <v>41138.064269999988</v>
      </c>
      <c r="I19" s="33">
        <v>0</v>
      </c>
      <c r="J19" s="33">
        <v>0</v>
      </c>
      <c r="K19" s="33">
        <v>0</v>
      </c>
      <c r="L19" s="33">
        <v>0</v>
      </c>
      <c r="M19" s="34">
        <v>41138.064269999988</v>
      </c>
    </row>
    <row r="20" spans="1:13" x14ac:dyDescent="0.25">
      <c r="A20" s="23"/>
      <c r="B20" s="24"/>
      <c r="C20" s="347" t="s">
        <v>19</v>
      </c>
      <c r="D20" s="26"/>
      <c r="E20" s="27"/>
      <c r="F20" s="27"/>
      <c r="G20" s="28">
        <v>12.691666666666665</v>
      </c>
      <c r="H20" s="29">
        <v>2203465.9642468509</v>
      </c>
      <c r="I20" s="29">
        <v>186300</v>
      </c>
      <c r="J20" s="29">
        <v>838200</v>
      </c>
      <c r="K20" s="29">
        <v>148016</v>
      </c>
      <c r="L20" s="29">
        <v>0</v>
      </c>
      <c r="M20" s="30">
        <v>3375981.9642468519</v>
      </c>
    </row>
    <row r="21" spans="1:13" ht="150" x14ac:dyDescent="0.25">
      <c r="A21" s="23"/>
      <c r="B21" s="24"/>
      <c r="C21" s="348" t="s">
        <v>20</v>
      </c>
      <c r="D21" s="3">
        <v>31812</v>
      </c>
      <c r="E21" s="19" t="s">
        <v>263</v>
      </c>
      <c r="F21" s="19" t="s">
        <v>264</v>
      </c>
      <c r="G21" s="32"/>
      <c r="H21" s="33">
        <v>0</v>
      </c>
      <c r="I21" s="33">
        <v>13200</v>
      </c>
      <c r="J21" s="33">
        <v>95000</v>
      </c>
      <c r="K21" s="33">
        <v>45000</v>
      </c>
      <c r="L21" s="33">
        <v>0</v>
      </c>
      <c r="M21" s="34">
        <v>153200</v>
      </c>
    </row>
    <row r="22" spans="1:13" ht="45" x14ac:dyDescent="0.25">
      <c r="A22" s="23"/>
      <c r="B22" s="24"/>
      <c r="C22" s="348"/>
      <c r="D22" s="35">
        <v>31813</v>
      </c>
      <c r="E22" s="36" t="s">
        <v>265</v>
      </c>
      <c r="F22" s="36" t="s">
        <v>266</v>
      </c>
      <c r="G22" s="37"/>
      <c r="H22" s="38">
        <v>0</v>
      </c>
      <c r="I22" s="38">
        <v>0</v>
      </c>
      <c r="J22" s="38">
        <v>1971789</v>
      </c>
      <c r="K22" s="38">
        <v>0</v>
      </c>
      <c r="L22" s="38">
        <v>0</v>
      </c>
      <c r="M22" s="39">
        <v>1971789</v>
      </c>
    </row>
    <row r="23" spans="1:13" ht="75" x14ac:dyDescent="0.25">
      <c r="A23" s="23"/>
      <c r="B23" s="24"/>
      <c r="C23" s="348"/>
      <c r="D23" s="3">
        <v>31814</v>
      </c>
      <c r="E23" s="19" t="s">
        <v>267</v>
      </c>
      <c r="F23" s="19" t="s">
        <v>268</v>
      </c>
      <c r="G23" s="40"/>
      <c r="H23" s="33">
        <v>0</v>
      </c>
      <c r="I23" s="33">
        <v>0</v>
      </c>
      <c r="J23" s="33">
        <v>0</v>
      </c>
      <c r="K23" s="33">
        <v>20400</v>
      </c>
      <c r="L23" s="33">
        <v>0</v>
      </c>
      <c r="M23" s="34">
        <v>20400</v>
      </c>
    </row>
    <row r="24" spans="1:13" ht="150" x14ac:dyDescent="0.25">
      <c r="A24" s="23"/>
      <c r="B24" s="24"/>
      <c r="C24" s="348"/>
      <c r="D24" s="35">
        <v>31816</v>
      </c>
      <c r="E24" s="36" t="s">
        <v>269</v>
      </c>
      <c r="F24" s="36" t="s">
        <v>270</v>
      </c>
      <c r="G24" s="41"/>
      <c r="H24" s="38">
        <v>0</v>
      </c>
      <c r="I24" s="38">
        <v>42000</v>
      </c>
      <c r="J24" s="38">
        <v>0</v>
      </c>
      <c r="K24" s="38">
        <v>0</v>
      </c>
      <c r="L24" s="38">
        <v>0</v>
      </c>
      <c r="M24" s="39">
        <v>42000</v>
      </c>
    </row>
    <row r="25" spans="1:13" x14ac:dyDescent="0.25">
      <c r="A25" s="23"/>
      <c r="B25" s="24"/>
      <c r="C25" s="347" t="s">
        <v>21</v>
      </c>
      <c r="D25" s="26"/>
      <c r="E25" s="27"/>
      <c r="F25" s="27"/>
      <c r="G25" s="28">
        <v>0</v>
      </c>
      <c r="H25" s="29">
        <v>0</v>
      </c>
      <c r="I25" s="29">
        <v>55200</v>
      </c>
      <c r="J25" s="29">
        <v>2066789</v>
      </c>
      <c r="K25" s="29">
        <v>65400</v>
      </c>
      <c r="L25" s="29">
        <v>0</v>
      </c>
      <c r="M25" s="30">
        <v>2187389</v>
      </c>
    </row>
    <row r="26" spans="1:13" ht="15.75" thickBot="1" x14ac:dyDescent="0.3">
      <c r="A26" s="23"/>
      <c r="B26" s="42" t="s">
        <v>22</v>
      </c>
      <c r="C26" s="349"/>
      <c r="D26" s="44"/>
      <c r="E26" s="45"/>
      <c r="F26" s="45"/>
      <c r="G26" s="46">
        <v>17.191666666666663</v>
      </c>
      <c r="H26" s="47">
        <v>3442230.8138758875</v>
      </c>
      <c r="I26" s="47">
        <v>380000</v>
      </c>
      <c r="J26" s="47">
        <v>2904989</v>
      </c>
      <c r="K26" s="47">
        <v>316016</v>
      </c>
      <c r="L26" s="47">
        <v>0</v>
      </c>
      <c r="M26" s="48">
        <v>7043235.8138758885</v>
      </c>
    </row>
    <row r="27" spans="1:13" x14ac:dyDescent="0.25">
      <c r="A27" s="23"/>
      <c r="B27" s="17" t="s">
        <v>23</v>
      </c>
      <c r="C27" s="350" t="s">
        <v>24</v>
      </c>
      <c r="D27" s="3">
        <v>31496</v>
      </c>
      <c r="E27" s="19" t="s">
        <v>271</v>
      </c>
      <c r="F27" s="19" t="s">
        <v>272</v>
      </c>
      <c r="G27" s="20"/>
      <c r="H27" s="21">
        <v>457067.89823489991</v>
      </c>
      <c r="I27" s="21">
        <v>39300</v>
      </c>
      <c r="J27" s="21">
        <v>50000</v>
      </c>
      <c r="K27" s="21">
        <v>13710</v>
      </c>
      <c r="L27" s="21">
        <v>0</v>
      </c>
      <c r="M27" s="22">
        <v>560077.89823489985</v>
      </c>
    </row>
    <row r="28" spans="1:13" ht="30" x14ac:dyDescent="0.25">
      <c r="A28" s="23"/>
      <c r="B28" s="24"/>
      <c r="C28" s="348"/>
      <c r="D28" s="35">
        <v>31497</v>
      </c>
      <c r="E28" s="36" t="s">
        <v>273</v>
      </c>
      <c r="F28" s="36" t="s">
        <v>274</v>
      </c>
      <c r="G28" s="37"/>
      <c r="H28" s="38">
        <v>386056.43571307487</v>
      </c>
      <c r="I28" s="38">
        <v>0</v>
      </c>
      <c r="J28" s="38">
        <v>70000</v>
      </c>
      <c r="K28" s="38">
        <v>0</v>
      </c>
      <c r="L28" s="38">
        <v>0</v>
      </c>
      <c r="M28" s="39">
        <v>456056.43571307487</v>
      </c>
    </row>
    <row r="29" spans="1:13" ht="45" x14ac:dyDescent="0.25">
      <c r="A29" s="23"/>
      <c r="B29" s="24"/>
      <c r="C29" s="348"/>
      <c r="D29" s="3">
        <v>31499</v>
      </c>
      <c r="E29" s="19" t="s">
        <v>275</v>
      </c>
      <c r="F29" s="19" t="s">
        <v>276</v>
      </c>
      <c r="G29" s="32"/>
      <c r="H29" s="33">
        <v>0</v>
      </c>
      <c r="I29" s="33">
        <v>0</v>
      </c>
      <c r="J29" s="33">
        <v>134000</v>
      </c>
      <c r="K29" s="33">
        <v>0</v>
      </c>
      <c r="L29" s="33">
        <v>0</v>
      </c>
      <c r="M29" s="34">
        <v>134000</v>
      </c>
    </row>
    <row r="30" spans="1:13" x14ac:dyDescent="0.25">
      <c r="A30" s="23"/>
      <c r="B30" s="24"/>
      <c r="C30" s="347" t="s">
        <v>25</v>
      </c>
      <c r="D30" s="26"/>
      <c r="E30" s="27"/>
      <c r="F30" s="27"/>
      <c r="G30" s="28">
        <v>4.5</v>
      </c>
      <c r="H30" s="29">
        <v>843124.33394797472</v>
      </c>
      <c r="I30" s="29">
        <v>39300</v>
      </c>
      <c r="J30" s="29">
        <v>254000</v>
      </c>
      <c r="K30" s="29">
        <v>13710</v>
      </c>
      <c r="L30" s="29">
        <v>0</v>
      </c>
      <c r="M30" s="30">
        <v>1150134.3339479747</v>
      </c>
    </row>
    <row r="31" spans="1:13" ht="30" x14ac:dyDescent="0.25">
      <c r="A31" s="23"/>
      <c r="B31" s="24"/>
      <c r="C31" s="348" t="s">
        <v>26</v>
      </c>
      <c r="D31" s="3">
        <v>31553</v>
      </c>
      <c r="E31" s="19" t="s">
        <v>277</v>
      </c>
      <c r="F31" s="19" t="s">
        <v>278</v>
      </c>
      <c r="G31" s="32"/>
      <c r="H31" s="33">
        <v>369753.59146666661</v>
      </c>
      <c r="I31" s="33">
        <v>135000</v>
      </c>
      <c r="J31" s="33">
        <v>180000</v>
      </c>
      <c r="K31" s="33">
        <v>82000</v>
      </c>
      <c r="L31" s="33">
        <v>0</v>
      </c>
      <c r="M31" s="34">
        <v>766753.59146666666</v>
      </c>
    </row>
    <row r="32" spans="1:13" ht="30" x14ac:dyDescent="0.25">
      <c r="A32" s="23"/>
      <c r="B32" s="24"/>
      <c r="C32" s="348"/>
      <c r="D32" s="35">
        <v>31554</v>
      </c>
      <c r="E32" s="36" t="s">
        <v>279</v>
      </c>
      <c r="F32" s="36" t="s">
        <v>280</v>
      </c>
      <c r="G32" s="37"/>
      <c r="H32" s="38">
        <v>120144.12479999998</v>
      </c>
      <c r="I32" s="38">
        <v>0</v>
      </c>
      <c r="J32" s="38">
        <v>115000</v>
      </c>
      <c r="K32" s="38">
        <v>50000</v>
      </c>
      <c r="L32" s="38">
        <v>0</v>
      </c>
      <c r="M32" s="39">
        <v>285144.12479999999</v>
      </c>
    </row>
    <row r="33" spans="1:13" ht="30" x14ac:dyDescent="0.25">
      <c r="A33" s="23"/>
      <c r="B33" s="24"/>
      <c r="C33" s="348"/>
      <c r="D33" s="3">
        <v>31555</v>
      </c>
      <c r="E33" s="19" t="s">
        <v>281</v>
      </c>
      <c r="F33" s="19" t="s">
        <v>282</v>
      </c>
      <c r="G33" s="32"/>
      <c r="H33" s="33">
        <v>1051908.6653776942</v>
      </c>
      <c r="I33" s="33">
        <v>273900</v>
      </c>
      <c r="J33" s="33">
        <v>100000</v>
      </c>
      <c r="K33" s="33">
        <v>45000</v>
      </c>
      <c r="L33" s="33">
        <v>0</v>
      </c>
      <c r="M33" s="34">
        <v>1470808.6653776942</v>
      </c>
    </row>
    <row r="34" spans="1:13" ht="30" x14ac:dyDescent="0.25">
      <c r="A34" s="23"/>
      <c r="B34" s="24"/>
      <c r="C34" s="348"/>
      <c r="D34" s="35">
        <v>31556</v>
      </c>
      <c r="E34" s="36" t="s">
        <v>283</v>
      </c>
      <c r="F34" s="36" t="s">
        <v>284</v>
      </c>
      <c r="G34" s="37"/>
      <c r="H34" s="38">
        <v>117355.26950387799</v>
      </c>
      <c r="I34" s="38">
        <v>0</v>
      </c>
      <c r="J34" s="38">
        <v>0</v>
      </c>
      <c r="K34" s="38">
        <v>0</v>
      </c>
      <c r="L34" s="38">
        <v>0</v>
      </c>
      <c r="M34" s="39">
        <v>117355.26950387799</v>
      </c>
    </row>
    <row r="35" spans="1:13" ht="30" x14ac:dyDescent="0.25">
      <c r="A35" s="23"/>
      <c r="B35" s="24"/>
      <c r="C35" s="348"/>
      <c r="D35" s="3">
        <v>31557</v>
      </c>
      <c r="E35" s="19" t="s">
        <v>285</v>
      </c>
      <c r="F35" s="19" t="s">
        <v>286</v>
      </c>
      <c r="G35" s="32"/>
      <c r="H35" s="33">
        <v>698304.11307666218</v>
      </c>
      <c r="I35" s="33">
        <v>132900</v>
      </c>
      <c r="J35" s="33">
        <v>47000</v>
      </c>
      <c r="K35" s="33">
        <v>0</v>
      </c>
      <c r="L35" s="33">
        <v>0</v>
      </c>
      <c r="M35" s="34">
        <v>878204.11307666218</v>
      </c>
    </row>
    <row r="36" spans="1:13" ht="30" x14ac:dyDescent="0.25">
      <c r="A36" s="23"/>
      <c r="B36" s="24"/>
      <c r="C36" s="348"/>
      <c r="D36" s="35">
        <v>31558</v>
      </c>
      <c r="E36" s="36" t="s">
        <v>287</v>
      </c>
      <c r="F36" s="36" t="s">
        <v>288</v>
      </c>
      <c r="G36" s="37"/>
      <c r="H36" s="38">
        <v>307436.72942083498</v>
      </c>
      <c r="I36" s="38">
        <v>0</v>
      </c>
      <c r="J36" s="38">
        <v>0</v>
      </c>
      <c r="K36" s="38">
        <v>0</v>
      </c>
      <c r="L36" s="38">
        <v>0</v>
      </c>
      <c r="M36" s="39">
        <v>307436.72942083498</v>
      </c>
    </row>
    <row r="37" spans="1:13" ht="30" x14ac:dyDescent="0.25">
      <c r="A37" s="23"/>
      <c r="B37" s="24"/>
      <c r="C37" s="348"/>
      <c r="D37" s="3">
        <v>31560</v>
      </c>
      <c r="E37" s="19" t="s">
        <v>289</v>
      </c>
      <c r="F37" s="19" t="s">
        <v>290</v>
      </c>
      <c r="G37" s="32"/>
      <c r="H37" s="33">
        <v>254014.83359999987</v>
      </c>
      <c r="I37" s="33">
        <v>100300</v>
      </c>
      <c r="J37" s="33">
        <v>133000</v>
      </c>
      <c r="K37" s="33">
        <v>103000</v>
      </c>
      <c r="L37" s="33">
        <v>0</v>
      </c>
      <c r="M37" s="34">
        <v>590314.8335999999</v>
      </c>
    </row>
    <row r="38" spans="1:13" ht="30" x14ac:dyDescent="0.25">
      <c r="A38" s="23"/>
      <c r="B38" s="24"/>
      <c r="C38" s="348"/>
      <c r="D38" s="35">
        <v>31563</v>
      </c>
      <c r="E38" s="36" t="s">
        <v>291</v>
      </c>
      <c r="F38" s="36" t="s">
        <v>292</v>
      </c>
      <c r="G38" s="37"/>
      <c r="H38" s="38">
        <v>775141.28374969517</v>
      </c>
      <c r="I38" s="38">
        <v>99000</v>
      </c>
      <c r="J38" s="38">
        <v>0</v>
      </c>
      <c r="K38" s="38">
        <v>25000</v>
      </c>
      <c r="L38" s="38">
        <v>0</v>
      </c>
      <c r="M38" s="39">
        <v>899141.28374969517</v>
      </c>
    </row>
    <row r="39" spans="1:13" ht="30" x14ac:dyDescent="0.25">
      <c r="A39" s="23"/>
      <c r="B39" s="24"/>
      <c r="C39" s="348"/>
      <c r="D39" s="3">
        <v>31564</v>
      </c>
      <c r="E39" s="19" t="s">
        <v>293</v>
      </c>
      <c r="F39" s="19" t="s">
        <v>294</v>
      </c>
      <c r="G39" s="32"/>
      <c r="H39" s="33">
        <v>101430</v>
      </c>
      <c r="I39" s="33">
        <v>0</v>
      </c>
      <c r="J39" s="33">
        <v>0</v>
      </c>
      <c r="K39" s="33">
        <v>0</v>
      </c>
      <c r="L39" s="33">
        <v>0</v>
      </c>
      <c r="M39" s="34">
        <v>101430</v>
      </c>
    </row>
    <row r="40" spans="1:13" ht="30" x14ac:dyDescent="0.25">
      <c r="A40" s="23"/>
      <c r="B40" s="24"/>
      <c r="C40" s="348"/>
      <c r="D40" s="35">
        <v>31566</v>
      </c>
      <c r="E40" s="36" t="s">
        <v>295</v>
      </c>
      <c r="F40" s="36" t="s">
        <v>296</v>
      </c>
      <c r="G40" s="37"/>
      <c r="H40" s="38">
        <v>105325.74413999998</v>
      </c>
      <c r="I40" s="38">
        <v>76800</v>
      </c>
      <c r="J40" s="38">
        <v>0</v>
      </c>
      <c r="K40" s="38">
        <v>25000</v>
      </c>
      <c r="L40" s="38">
        <v>0</v>
      </c>
      <c r="M40" s="39">
        <v>207125.74413999997</v>
      </c>
    </row>
    <row r="41" spans="1:13" ht="30" x14ac:dyDescent="0.25">
      <c r="A41" s="23"/>
      <c r="B41" s="24"/>
      <c r="C41" s="348"/>
      <c r="D41" s="3">
        <v>31567</v>
      </c>
      <c r="E41" s="19" t="s">
        <v>297</v>
      </c>
      <c r="F41" s="19" t="s">
        <v>298</v>
      </c>
      <c r="G41" s="32"/>
      <c r="H41" s="33">
        <v>77007.684599999964</v>
      </c>
      <c r="I41" s="33">
        <v>0</v>
      </c>
      <c r="J41" s="33">
        <v>0</v>
      </c>
      <c r="K41" s="33">
        <v>0</v>
      </c>
      <c r="L41" s="33">
        <v>0</v>
      </c>
      <c r="M41" s="34">
        <v>77007.684599999964</v>
      </c>
    </row>
    <row r="42" spans="1:13" ht="30" x14ac:dyDescent="0.25">
      <c r="A42" s="23"/>
      <c r="B42" s="24"/>
      <c r="C42" s="348"/>
      <c r="D42" s="35">
        <v>31568</v>
      </c>
      <c r="E42" s="36" t="s">
        <v>299</v>
      </c>
      <c r="F42" s="36" t="s">
        <v>300</v>
      </c>
      <c r="G42" s="37"/>
      <c r="H42" s="38">
        <v>52662.87206999999</v>
      </c>
      <c r="I42" s="38">
        <v>0</v>
      </c>
      <c r="J42" s="38">
        <v>0</v>
      </c>
      <c r="K42" s="38">
        <v>0</v>
      </c>
      <c r="L42" s="38">
        <v>0</v>
      </c>
      <c r="M42" s="39">
        <v>52662.87206999999</v>
      </c>
    </row>
    <row r="43" spans="1:13" ht="30" x14ac:dyDescent="0.25">
      <c r="A43" s="23"/>
      <c r="B43" s="24"/>
      <c r="C43" s="348"/>
      <c r="D43" s="3">
        <v>31569</v>
      </c>
      <c r="E43" s="19" t="s">
        <v>301</v>
      </c>
      <c r="F43" s="19" t="s">
        <v>301</v>
      </c>
      <c r="G43" s="32"/>
      <c r="H43" s="33">
        <v>706328.57499721984</v>
      </c>
      <c r="I43" s="33">
        <v>0</v>
      </c>
      <c r="J43" s="33">
        <v>0</v>
      </c>
      <c r="K43" s="33">
        <v>0</v>
      </c>
      <c r="L43" s="33">
        <v>0</v>
      </c>
      <c r="M43" s="34">
        <v>706328.57499721984</v>
      </c>
    </row>
    <row r="44" spans="1:13" ht="30" x14ac:dyDescent="0.25">
      <c r="A44" s="23"/>
      <c r="B44" s="24"/>
      <c r="C44" s="348"/>
      <c r="D44" s="35">
        <v>31570</v>
      </c>
      <c r="E44" s="36" t="s">
        <v>302</v>
      </c>
      <c r="F44" s="36" t="s">
        <v>303</v>
      </c>
      <c r="G44" s="37"/>
      <c r="H44" s="38">
        <v>288633.77675018489</v>
      </c>
      <c r="I44" s="38">
        <v>47600</v>
      </c>
      <c r="J44" s="38">
        <v>0</v>
      </c>
      <c r="K44" s="38">
        <v>5000</v>
      </c>
      <c r="L44" s="38">
        <v>0</v>
      </c>
      <c r="M44" s="39">
        <v>341233.77675018489</v>
      </c>
    </row>
    <row r="45" spans="1:13" ht="30" x14ac:dyDescent="0.25">
      <c r="A45" s="23"/>
      <c r="B45" s="24"/>
      <c r="C45" s="348"/>
      <c r="D45" s="3">
        <v>31572</v>
      </c>
      <c r="E45" s="19" t="s">
        <v>304</v>
      </c>
      <c r="F45" s="19" t="s">
        <v>305</v>
      </c>
      <c r="G45" s="32"/>
      <c r="H45" s="33">
        <v>248781.72751425393</v>
      </c>
      <c r="I45" s="33">
        <v>84200</v>
      </c>
      <c r="J45" s="33">
        <v>0</v>
      </c>
      <c r="K45" s="33">
        <v>0</v>
      </c>
      <c r="L45" s="33">
        <v>0</v>
      </c>
      <c r="M45" s="34">
        <v>332981.72751425393</v>
      </c>
    </row>
    <row r="46" spans="1:13" ht="30" x14ac:dyDescent="0.25">
      <c r="A46" s="23"/>
      <c r="B46" s="24"/>
      <c r="C46" s="348"/>
      <c r="D46" s="35">
        <v>31576</v>
      </c>
      <c r="E46" s="36" t="s">
        <v>306</v>
      </c>
      <c r="F46" s="36" t="s">
        <v>307</v>
      </c>
      <c r="G46" s="37"/>
      <c r="H46" s="38">
        <v>255636.7290255999</v>
      </c>
      <c r="I46" s="38">
        <v>61000</v>
      </c>
      <c r="J46" s="38">
        <v>55000</v>
      </c>
      <c r="K46" s="38">
        <v>10000</v>
      </c>
      <c r="L46" s="38">
        <v>0</v>
      </c>
      <c r="M46" s="39">
        <v>381636.7290255999</v>
      </c>
    </row>
    <row r="47" spans="1:13" ht="30" x14ac:dyDescent="0.25">
      <c r="A47" s="23"/>
      <c r="B47" s="24"/>
      <c r="C47" s="348"/>
      <c r="D47" s="3">
        <v>31577</v>
      </c>
      <c r="E47" s="19" t="s">
        <v>308</v>
      </c>
      <c r="F47" s="19" t="s">
        <v>309</v>
      </c>
      <c r="G47" s="32"/>
      <c r="H47" s="33">
        <v>314464.04698320304</v>
      </c>
      <c r="I47" s="33">
        <v>54600</v>
      </c>
      <c r="J47" s="33">
        <v>0</v>
      </c>
      <c r="K47" s="33">
        <v>140000</v>
      </c>
      <c r="L47" s="33">
        <v>0</v>
      </c>
      <c r="M47" s="34">
        <v>509064.04698320304</v>
      </c>
    </row>
    <row r="48" spans="1:13" x14ac:dyDescent="0.25">
      <c r="A48" s="23"/>
      <c r="B48" s="24"/>
      <c r="C48" s="347" t="s">
        <v>27</v>
      </c>
      <c r="D48" s="26"/>
      <c r="E48" s="27"/>
      <c r="F48" s="27"/>
      <c r="G48" s="28">
        <v>31.916666666666664</v>
      </c>
      <c r="H48" s="29">
        <v>5844329.7670758925</v>
      </c>
      <c r="I48" s="29">
        <v>1065300</v>
      </c>
      <c r="J48" s="29">
        <v>630000</v>
      </c>
      <c r="K48" s="29">
        <v>485000</v>
      </c>
      <c r="L48" s="29">
        <v>0</v>
      </c>
      <c r="M48" s="30">
        <v>8024629.7670758916</v>
      </c>
    </row>
    <row r="49" spans="1:13" ht="15.75" thickBot="1" x14ac:dyDescent="0.3">
      <c r="A49" s="23"/>
      <c r="B49" s="42" t="s">
        <v>28</v>
      </c>
      <c r="C49" s="349"/>
      <c r="D49" s="44"/>
      <c r="E49" s="45"/>
      <c r="F49" s="45"/>
      <c r="G49" s="46">
        <v>36.416666666666664</v>
      </c>
      <c r="H49" s="47">
        <v>6687454.1010238677</v>
      </c>
      <c r="I49" s="47">
        <v>1104600</v>
      </c>
      <c r="J49" s="47">
        <v>884000</v>
      </c>
      <c r="K49" s="47">
        <v>498710</v>
      </c>
      <c r="L49" s="47">
        <v>0</v>
      </c>
      <c r="M49" s="48">
        <v>9174764.1010238659</v>
      </c>
    </row>
    <row r="50" spans="1:13" ht="30" x14ac:dyDescent="0.25">
      <c r="A50" s="23"/>
      <c r="B50" s="17" t="s">
        <v>29</v>
      </c>
      <c r="C50" s="350" t="s">
        <v>30</v>
      </c>
      <c r="D50" s="3">
        <v>10957</v>
      </c>
      <c r="E50" s="19" t="s">
        <v>310</v>
      </c>
      <c r="F50" s="19" t="s">
        <v>311</v>
      </c>
      <c r="G50" s="20"/>
      <c r="H50" s="21">
        <v>56495.983806000004</v>
      </c>
      <c r="I50" s="21">
        <v>0</v>
      </c>
      <c r="J50" s="21">
        <v>0</v>
      </c>
      <c r="K50" s="21">
        <v>0</v>
      </c>
      <c r="L50" s="21">
        <v>0</v>
      </c>
      <c r="M50" s="22">
        <v>56495.983806000004</v>
      </c>
    </row>
    <row r="51" spans="1:13" ht="135" x14ac:dyDescent="0.25">
      <c r="A51" s="23"/>
      <c r="B51" s="24"/>
      <c r="C51" s="348"/>
      <c r="D51" s="35">
        <v>10966</v>
      </c>
      <c r="E51" s="36" t="s">
        <v>312</v>
      </c>
      <c r="F51" s="36" t="s">
        <v>313</v>
      </c>
      <c r="G51" s="50"/>
      <c r="H51" s="38">
        <v>28247.991903000002</v>
      </c>
      <c r="I51" s="38">
        <v>0</v>
      </c>
      <c r="J51" s="38">
        <v>0</v>
      </c>
      <c r="K51" s="38">
        <v>0</v>
      </c>
      <c r="L51" s="38">
        <v>0</v>
      </c>
      <c r="M51" s="39">
        <v>28247.991903000002</v>
      </c>
    </row>
    <row r="52" spans="1:13" ht="60" x14ac:dyDescent="0.25">
      <c r="A52" s="23"/>
      <c r="B52" s="24"/>
      <c r="C52" s="348"/>
      <c r="D52" s="3">
        <v>11111</v>
      </c>
      <c r="E52" s="19" t="s">
        <v>314</v>
      </c>
      <c r="F52" s="19" t="s">
        <v>315</v>
      </c>
      <c r="G52" s="32"/>
      <c r="H52" s="33">
        <v>10925.603788840524</v>
      </c>
      <c r="I52" s="33">
        <v>0</v>
      </c>
      <c r="J52" s="33">
        <v>0</v>
      </c>
      <c r="K52" s="33">
        <v>0</v>
      </c>
      <c r="L52" s="33">
        <v>0</v>
      </c>
      <c r="M52" s="34">
        <v>10925.603788840524</v>
      </c>
    </row>
    <row r="53" spans="1:13" ht="120" x14ac:dyDescent="0.25">
      <c r="A53" s="23"/>
      <c r="B53" s="24"/>
      <c r="C53" s="348"/>
      <c r="D53" s="35">
        <v>19955</v>
      </c>
      <c r="E53" s="36" t="s">
        <v>316</v>
      </c>
      <c r="F53" s="36" t="s">
        <v>317</v>
      </c>
      <c r="G53" s="50"/>
      <c r="H53" s="38">
        <v>51743.08830368684</v>
      </c>
      <c r="I53" s="38">
        <v>0</v>
      </c>
      <c r="J53" s="38">
        <v>0</v>
      </c>
      <c r="K53" s="38">
        <v>0</v>
      </c>
      <c r="L53" s="38">
        <v>0</v>
      </c>
      <c r="M53" s="39">
        <v>51743.08830368684</v>
      </c>
    </row>
    <row r="54" spans="1:13" ht="90" x14ac:dyDescent="0.25">
      <c r="A54" s="23"/>
      <c r="B54" s="24"/>
      <c r="C54" s="348"/>
      <c r="D54" s="3">
        <v>19957</v>
      </c>
      <c r="E54" s="19" t="s">
        <v>318</v>
      </c>
      <c r="F54" s="19" t="s">
        <v>319</v>
      </c>
      <c r="G54" s="32"/>
      <c r="H54" s="33">
        <v>0</v>
      </c>
      <c r="I54" s="33">
        <v>0</v>
      </c>
      <c r="J54" s="33">
        <v>229999.99999999991</v>
      </c>
      <c r="K54" s="33">
        <v>0</v>
      </c>
      <c r="L54" s="33">
        <v>0</v>
      </c>
      <c r="M54" s="34">
        <v>229999.99999999991</v>
      </c>
    </row>
    <row r="55" spans="1:13" ht="225" x14ac:dyDescent="0.25">
      <c r="A55" s="23"/>
      <c r="B55" s="24"/>
      <c r="C55" s="348"/>
      <c r="D55" s="35">
        <v>19960</v>
      </c>
      <c r="E55" s="36" t="s">
        <v>320</v>
      </c>
      <c r="F55" s="36" t="s">
        <v>321</v>
      </c>
      <c r="G55" s="50"/>
      <c r="H55" s="38">
        <v>99834.215712686826</v>
      </c>
      <c r="I55" s="38">
        <v>0</v>
      </c>
      <c r="J55" s="38">
        <v>0</v>
      </c>
      <c r="K55" s="38">
        <v>0</v>
      </c>
      <c r="L55" s="38">
        <v>0</v>
      </c>
      <c r="M55" s="39">
        <v>99834.215712686826</v>
      </c>
    </row>
    <row r="56" spans="1:13" ht="300" x14ac:dyDescent="0.25">
      <c r="A56" s="23"/>
      <c r="B56" s="24"/>
      <c r="C56" s="348"/>
      <c r="D56" s="3">
        <v>19961</v>
      </c>
      <c r="E56" s="19" t="s">
        <v>322</v>
      </c>
      <c r="F56" s="19" t="s">
        <v>323</v>
      </c>
      <c r="G56" s="32"/>
      <c r="H56" s="33">
        <v>34778.541769931537</v>
      </c>
      <c r="I56" s="33">
        <v>0</v>
      </c>
      <c r="J56" s="33">
        <v>0</v>
      </c>
      <c r="K56" s="33">
        <v>0</v>
      </c>
      <c r="L56" s="33">
        <v>0</v>
      </c>
      <c r="M56" s="34">
        <v>34778.541769931537</v>
      </c>
    </row>
    <row r="57" spans="1:13" ht="180" x14ac:dyDescent="0.25">
      <c r="A57" s="23"/>
      <c r="B57" s="24"/>
      <c r="C57" s="348"/>
      <c r="D57" s="35">
        <v>20184</v>
      </c>
      <c r="E57" s="36" t="s">
        <v>324</v>
      </c>
      <c r="F57" s="36" t="s">
        <v>325</v>
      </c>
      <c r="G57" s="50"/>
      <c r="H57" s="38">
        <v>34778.541769931537</v>
      </c>
      <c r="I57" s="38">
        <v>0</v>
      </c>
      <c r="J57" s="38">
        <v>0</v>
      </c>
      <c r="K57" s="38">
        <v>0</v>
      </c>
      <c r="L57" s="38">
        <v>0</v>
      </c>
      <c r="M57" s="39">
        <v>34778.541769931537</v>
      </c>
    </row>
    <row r="58" spans="1:13" ht="105" x14ac:dyDescent="0.25">
      <c r="A58" s="23"/>
      <c r="B58" s="24"/>
      <c r="C58" s="348"/>
      <c r="D58" s="3">
        <v>25916</v>
      </c>
      <c r="E58" s="19" t="s">
        <v>326</v>
      </c>
      <c r="F58" s="19" t="s">
        <v>327</v>
      </c>
      <c r="G58" s="32"/>
      <c r="H58" s="33">
        <v>88556.735411999995</v>
      </c>
      <c r="I58" s="33">
        <v>0</v>
      </c>
      <c r="J58" s="33">
        <v>0</v>
      </c>
      <c r="K58" s="33">
        <v>0</v>
      </c>
      <c r="L58" s="33">
        <v>0</v>
      </c>
      <c r="M58" s="34">
        <v>88556.735411999995</v>
      </c>
    </row>
    <row r="59" spans="1:13" ht="135" x14ac:dyDescent="0.25">
      <c r="A59" s="23"/>
      <c r="B59" s="24"/>
      <c r="C59" s="348"/>
      <c r="D59" s="35">
        <v>27652</v>
      </c>
      <c r="E59" s="36" t="s">
        <v>328</v>
      </c>
      <c r="F59" s="36" t="s">
        <v>329</v>
      </c>
      <c r="G59" s="50"/>
      <c r="H59" s="38">
        <v>140693.27286868048</v>
      </c>
      <c r="I59" s="38">
        <v>0</v>
      </c>
      <c r="J59" s="38">
        <v>0</v>
      </c>
      <c r="K59" s="38">
        <v>0</v>
      </c>
      <c r="L59" s="38">
        <v>0</v>
      </c>
      <c r="M59" s="39">
        <v>140693.27286868048</v>
      </c>
    </row>
    <row r="60" spans="1:13" ht="105" x14ac:dyDescent="0.25">
      <c r="A60" s="23"/>
      <c r="B60" s="24"/>
      <c r="C60" s="348"/>
      <c r="D60" s="3">
        <v>28550</v>
      </c>
      <c r="E60" s="19" t="s">
        <v>330</v>
      </c>
      <c r="F60" s="19" t="s">
        <v>331</v>
      </c>
      <c r="G60" s="32"/>
      <c r="H60" s="33">
        <v>32060.751605999991</v>
      </c>
      <c r="I60" s="33">
        <v>0</v>
      </c>
      <c r="J60" s="33">
        <v>0</v>
      </c>
      <c r="K60" s="33">
        <v>0</v>
      </c>
      <c r="L60" s="33">
        <v>0</v>
      </c>
      <c r="M60" s="34">
        <v>32060.751605999991</v>
      </c>
    </row>
    <row r="61" spans="1:13" ht="30" x14ac:dyDescent="0.25">
      <c r="A61" s="23"/>
      <c r="B61" s="24"/>
      <c r="C61" s="348"/>
      <c r="D61" s="35">
        <v>31412</v>
      </c>
      <c r="E61" s="36" t="s">
        <v>332</v>
      </c>
      <c r="F61" s="36" t="s">
        <v>333</v>
      </c>
      <c r="G61" s="50"/>
      <c r="H61" s="38">
        <v>52030.903691396226</v>
      </c>
      <c r="I61" s="38">
        <v>0</v>
      </c>
      <c r="J61" s="38">
        <v>0</v>
      </c>
      <c r="K61" s="38">
        <v>0</v>
      </c>
      <c r="L61" s="38">
        <v>0</v>
      </c>
      <c r="M61" s="39">
        <v>52030.903691396226</v>
      </c>
    </row>
    <row r="62" spans="1:13" ht="30" x14ac:dyDescent="0.25">
      <c r="A62" s="23"/>
      <c r="B62" s="24"/>
      <c r="C62" s="348"/>
      <c r="D62" s="3">
        <v>31413</v>
      </c>
      <c r="E62" s="19" t="s">
        <v>334</v>
      </c>
      <c r="F62" s="19" t="s">
        <v>335</v>
      </c>
      <c r="G62" s="32"/>
      <c r="H62" s="33">
        <v>27228.700749975473</v>
      </c>
      <c r="I62" s="33">
        <v>0</v>
      </c>
      <c r="J62" s="33">
        <v>0</v>
      </c>
      <c r="K62" s="33">
        <v>0</v>
      </c>
      <c r="L62" s="33">
        <v>0</v>
      </c>
      <c r="M62" s="34">
        <v>27228.700749975473</v>
      </c>
    </row>
    <row r="63" spans="1:13" ht="45" x14ac:dyDescent="0.25">
      <c r="A63" s="23"/>
      <c r="B63" s="24"/>
      <c r="C63" s="348"/>
      <c r="D63" s="35">
        <v>31415</v>
      </c>
      <c r="E63" s="36" t="s">
        <v>336</v>
      </c>
      <c r="F63" s="36" t="s">
        <v>337</v>
      </c>
      <c r="G63" s="50"/>
      <c r="H63" s="38">
        <v>27228.700749975473</v>
      </c>
      <c r="I63" s="38">
        <v>0</v>
      </c>
      <c r="J63" s="38">
        <v>0</v>
      </c>
      <c r="K63" s="38">
        <v>0</v>
      </c>
      <c r="L63" s="38">
        <v>0</v>
      </c>
      <c r="M63" s="39">
        <v>27228.700749975473</v>
      </c>
    </row>
    <row r="64" spans="1:13" ht="60" x14ac:dyDescent="0.25">
      <c r="A64" s="23"/>
      <c r="B64" s="24"/>
      <c r="C64" s="348"/>
      <c r="D64" s="3">
        <v>31417</v>
      </c>
      <c r="E64" s="19" t="s">
        <v>338</v>
      </c>
      <c r="F64" s="19" t="s">
        <v>339</v>
      </c>
      <c r="G64" s="32"/>
      <c r="H64" s="33">
        <v>75662.546780396238</v>
      </c>
      <c r="I64" s="33">
        <v>0</v>
      </c>
      <c r="J64" s="33">
        <v>0</v>
      </c>
      <c r="K64" s="33">
        <v>0</v>
      </c>
      <c r="L64" s="33">
        <v>0</v>
      </c>
      <c r="M64" s="34">
        <v>75662.546780396238</v>
      </c>
    </row>
    <row r="65" spans="1:13" ht="45" x14ac:dyDescent="0.25">
      <c r="A65" s="23"/>
      <c r="B65" s="24"/>
      <c r="C65" s="348"/>
      <c r="D65" s="35">
        <v>31419</v>
      </c>
      <c r="E65" s="36" t="s">
        <v>340</v>
      </c>
      <c r="F65" s="36" t="s">
        <v>341</v>
      </c>
      <c r="G65" s="50"/>
      <c r="H65" s="38">
        <v>23631.643089000016</v>
      </c>
      <c r="I65" s="38">
        <v>0</v>
      </c>
      <c r="J65" s="38">
        <v>0</v>
      </c>
      <c r="K65" s="38">
        <v>0</v>
      </c>
      <c r="L65" s="38">
        <v>0</v>
      </c>
      <c r="M65" s="39">
        <v>23631.643089000016</v>
      </c>
    </row>
    <row r="66" spans="1:13" ht="30" x14ac:dyDescent="0.25">
      <c r="A66" s="23"/>
      <c r="B66" s="24"/>
      <c r="C66" s="348"/>
      <c r="D66" s="3">
        <v>31420</v>
      </c>
      <c r="E66" s="19" t="s">
        <v>342</v>
      </c>
      <c r="F66" s="19" t="s">
        <v>343</v>
      </c>
      <c r="G66" s="32"/>
      <c r="H66" s="33">
        <v>302878.77478504053</v>
      </c>
      <c r="I66" s="33">
        <v>0</v>
      </c>
      <c r="J66" s="33">
        <v>0</v>
      </c>
      <c r="K66" s="33">
        <v>0</v>
      </c>
      <c r="L66" s="33">
        <v>0</v>
      </c>
      <c r="M66" s="34">
        <v>302878.77478504053</v>
      </c>
    </row>
    <row r="67" spans="1:13" ht="120" x14ac:dyDescent="0.25">
      <c r="A67" s="23"/>
      <c r="B67" s="24"/>
      <c r="C67" s="348"/>
      <c r="D67" s="35">
        <v>31423</v>
      </c>
      <c r="E67" s="36" t="s">
        <v>344</v>
      </c>
      <c r="F67" s="36" t="s">
        <v>345</v>
      </c>
      <c r="G67" s="50"/>
      <c r="H67" s="38">
        <v>56495.983806000004</v>
      </c>
      <c r="I67" s="38">
        <v>0</v>
      </c>
      <c r="J67" s="38">
        <v>0</v>
      </c>
      <c r="K67" s="38">
        <v>0</v>
      </c>
      <c r="L67" s="38">
        <v>0</v>
      </c>
      <c r="M67" s="39">
        <v>56495.983806000004</v>
      </c>
    </row>
    <row r="68" spans="1:13" ht="45" x14ac:dyDescent="0.25">
      <c r="A68" s="23"/>
      <c r="B68" s="24"/>
      <c r="C68" s="348"/>
      <c r="D68" s="3">
        <v>31429</v>
      </c>
      <c r="E68" s="19" t="s">
        <v>346</v>
      </c>
      <c r="F68" s="19" t="s">
        <v>347</v>
      </c>
      <c r="G68" s="32"/>
      <c r="H68" s="33">
        <v>689995.25990565214</v>
      </c>
      <c r="I68" s="33">
        <v>15700</v>
      </c>
      <c r="J68" s="33">
        <v>51084</v>
      </c>
      <c r="K68" s="33">
        <v>0</v>
      </c>
      <c r="L68" s="33">
        <v>0</v>
      </c>
      <c r="M68" s="34">
        <v>756779.25990565214</v>
      </c>
    </row>
    <row r="69" spans="1:13" ht="30" x14ac:dyDescent="0.25">
      <c r="A69" s="23"/>
      <c r="B69" s="24"/>
      <c r="C69" s="348"/>
      <c r="D69" s="35">
        <v>31438</v>
      </c>
      <c r="E69" s="36" t="s">
        <v>348</v>
      </c>
      <c r="F69" s="36" t="s">
        <v>349</v>
      </c>
      <c r="G69" s="50"/>
      <c r="H69" s="38">
        <v>0</v>
      </c>
      <c r="I69" s="38">
        <v>0</v>
      </c>
      <c r="J69" s="38">
        <v>69120</v>
      </c>
      <c r="K69" s="38">
        <v>0</v>
      </c>
      <c r="L69" s="38">
        <v>0</v>
      </c>
      <c r="M69" s="39">
        <v>69120</v>
      </c>
    </row>
    <row r="70" spans="1:13" ht="30" x14ac:dyDescent="0.25">
      <c r="A70" s="23"/>
      <c r="B70" s="24"/>
      <c r="C70" s="348"/>
      <c r="D70" s="35">
        <v>31463</v>
      </c>
      <c r="E70" s="36" t="s">
        <v>350</v>
      </c>
      <c r="F70" s="36" t="s">
        <v>351</v>
      </c>
      <c r="G70" s="50"/>
      <c r="H70" s="38">
        <v>302237.21989122959</v>
      </c>
      <c r="I70" s="38">
        <v>8900</v>
      </c>
      <c r="J70" s="38">
        <v>111000</v>
      </c>
      <c r="K70" s="38">
        <v>0</v>
      </c>
      <c r="L70" s="38">
        <v>0</v>
      </c>
      <c r="M70" s="39">
        <v>422137.21989122959</v>
      </c>
    </row>
    <row r="71" spans="1:13" x14ac:dyDescent="0.25">
      <c r="A71" s="23"/>
      <c r="B71" s="24"/>
      <c r="C71" s="348"/>
      <c r="D71" s="3">
        <v>31465</v>
      </c>
      <c r="E71" s="19" t="s">
        <v>352</v>
      </c>
      <c r="F71" s="19" t="s">
        <v>353</v>
      </c>
      <c r="G71" s="32"/>
      <c r="H71" s="33">
        <v>98520.058475208527</v>
      </c>
      <c r="I71" s="33">
        <v>0</v>
      </c>
      <c r="J71" s="33">
        <v>0</v>
      </c>
      <c r="K71" s="33">
        <v>0</v>
      </c>
      <c r="L71" s="33">
        <v>0</v>
      </c>
      <c r="M71" s="34">
        <v>98520.058475208527</v>
      </c>
    </row>
    <row r="72" spans="1:13" ht="30" x14ac:dyDescent="0.25">
      <c r="A72" s="23"/>
      <c r="B72" s="24"/>
      <c r="C72" s="348"/>
      <c r="D72" s="35">
        <v>31467</v>
      </c>
      <c r="E72" s="36" t="s">
        <v>354</v>
      </c>
      <c r="F72" s="36" t="s">
        <v>355</v>
      </c>
      <c r="G72" s="50"/>
      <c r="H72" s="38">
        <v>476258.70645903121</v>
      </c>
      <c r="I72" s="38">
        <v>1000</v>
      </c>
      <c r="J72" s="38">
        <v>0</v>
      </c>
      <c r="K72" s="38">
        <v>0</v>
      </c>
      <c r="L72" s="38">
        <v>0</v>
      </c>
      <c r="M72" s="39">
        <v>477258.70645903121</v>
      </c>
    </row>
    <row r="73" spans="1:13" ht="45" x14ac:dyDescent="0.25">
      <c r="A73" s="23"/>
      <c r="B73" s="24"/>
      <c r="C73" s="348"/>
      <c r="D73" s="3">
        <v>31469</v>
      </c>
      <c r="E73" s="19" t="s">
        <v>356</v>
      </c>
      <c r="F73" s="19" t="s">
        <v>357</v>
      </c>
      <c r="G73" s="32"/>
      <c r="H73" s="33">
        <v>14041.828281427644</v>
      </c>
      <c r="I73" s="33">
        <v>0</v>
      </c>
      <c r="J73" s="33">
        <v>0</v>
      </c>
      <c r="K73" s="33">
        <v>0</v>
      </c>
      <c r="L73" s="33">
        <v>0</v>
      </c>
      <c r="M73" s="34">
        <v>14041.828281427644</v>
      </c>
    </row>
    <row r="74" spans="1:13" ht="45" x14ac:dyDescent="0.25">
      <c r="A74" s="23"/>
      <c r="B74" s="24"/>
      <c r="C74" s="348"/>
      <c r="D74" s="35">
        <v>31470</v>
      </c>
      <c r="E74" s="36" t="s">
        <v>358</v>
      </c>
      <c r="F74" s="36" t="s">
        <v>359</v>
      </c>
      <c r="G74" s="50"/>
      <c r="H74" s="38">
        <v>14041.828281427644</v>
      </c>
      <c r="I74" s="38">
        <v>0</v>
      </c>
      <c r="J74" s="38">
        <v>0</v>
      </c>
      <c r="K74" s="38">
        <v>0</v>
      </c>
      <c r="L74" s="38">
        <v>0</v>
      </c>
      <c r="M74" s="39">
        <v>14041.828281427644</v>
      </c>
    </row>
    <row r="75" spans="1:13" ht="45" x14ac:dyDescent="0.25">
      <c r="A75" s="23"/>
      <c r="B75" s="24"/>
      <c r="C75" s="348"/>
      <c r="D75" s="3">
        <v>31471</v>
      </c>
      <c r="E75" s="19" t="s">
        <v>360</v>
      </c>
      <c r="F75" s="19" t="s">
        <v>361</v>
      </c>
      <c r="G75" s="32"/>
      <c r="H75" s="33">
        <v>11478.414678743922</v>
      </c>
      <c r="I75" s="33">
        <v>0</v>
      </c>
      <c r="J75" s="33">
        <v>0</v>
      </c>
      <c r="K75" s="33">
        <v>0</v>
      </c>
      <c r="L75" s="33">
        <v>0</v>
      </c>
      <c r="M75" s="34">
        <v>11478.414678743922</v>
      </c>
    </row>
    <row r="76" spans="1:13" ht="30" x14ac:dyDescent="0.25">
      <c r="A76" s="23"/>
      <c r="B76" s="24"/>
      <c r="C76" s="348"/>
      <c r="D76" s="35">
        <v>31474</v>
      </c>
      <c r="E76" s="36" t="s">
        <v>362</v>
      </c>
      <c r="F76" s="36" t="s">
        <v>363</v>
      </c>
      <c r="G76" s="50"/>
      <c r="H76" s="38">
        <v>5739.2073393719611</v>
      </c>
      <c r="I76" s="38">
        <v>0</v>
      </c>
      <c r="J76" s="38">
        <v>0</v>
      </c>
      <c r="K76" s="38">
        <v>0</v>
      </c>
      <c r="L76" s="38">
        <v>0</v>
      </c>
      <c r="M76" s="39">
        <v>5739.2073393719611</v>
      </c>
    </row>
    <row r="77" spans="1:13" ht="45" x14ac:dyDescent="0.25">
      <c r="A77" s="23"/>
      <c r="B77" s="24"/>
      <c r="C77" s="348"/>
      <c r="D77" s="3">
        <v>31481</v>
      </c>
      <c r="E77" s="19" t="s">
        <v>364</v>
      </c>
      <c r="F77" s="19" t="s">
        <v>365</v>
      </c>
      <c r="G77" s="32"/>
      <c r="H77" s="33">
        <v>246991.29222781814</v>
      </c>
      <c r="I77" s="33">
        <v>0</v>
      </c>
      <c r="J77" s="33">
        <v>5000</v>
      </c>
      <c r="K77" s="33">
        <v>0</v>
      </c>
      <c r="L77" s="33">
        <v>0</v>
      </c>
      <c r="M77" s="34">
        <v>251991.29222781814</v>
      </c>
    </row>
    <row r="78" spans="1:13" ht="45" x14ac:dyDescent="0.25">
      <c r="A78" s="23"/>
      <c r="B78" s="24"/>
      <c r="C78" s="348"/>
      <c r="D78" s="35">
        <v>31482</v>
      </c>
      <c r="E78" s="36" t="s">
        <v>366</v>
      </c>
      <c r="F78" s="36" t="s">
        <v>367</v>
      </c>
      <c r="G78" s="50"/>
      <c r="H78" s="38">
        <v>55165.484261396705</v>
      </c>
      <c r="I78" s="38">
        <v>0</v>
      </c>
      <c r="J78" s="38">
        <v>0</v>
      </c>
      <c r="K78" s="38">
        <v>0</v>
      </c>
      <c r="L78" s="38">
        <v>0</v>
      </c>
      <c r="M78" s="39">
        <v>55165.484261396705</v>
      </c>
    </row>
    <row r="79" spans="1:13" ht="75" x14ac:dyDescent="0.25">
      <c r="A79" s="23"/>
      <c r="B79" s="24"/>
      <c r="C79" s="348"/>
      <c r="D79" s="3">
        <v>31484</v>
      </c>
      <c r="E79" s="19" t="s">
        <v>368</v>
      </c>
      <c r="F79" s="19" t="s">
        <v>369</v>
      </c>
      <c r="G79" s="32"/>
      <c r="H79" s="33">
        <v>1057894.5272463108</v>
      </c>
      <c r="I79" s="33">
        <v>0</v>
      </c>
      <c r="J79" s="33">
        <v>0</v>
      </c>
      <c r="K79" s="33">
        <v>0</v>
      </c>
      <c r="L79" s="33">
        <v>0</v>
      </c>
      <c r="M79" s="34">
        <v>1057894.5272463108</v>
      </c>
    </row>
    <row r="80" spans="1:13" ht="60" x14ac:dyDescent="0.25">
      <c r="A80" s="23"/>
      <c r="B80" s="24"/>
      <c r="C80" s="348"/>
      <c r="D80" s="35">
        <v>31485</v>
      </c>
      <c r="E80" s="36" t="s">
        <v>370</v>
      </c>
      <c r="F80" s="36" t="s">
        <v>371</v>
      </c>
      <c r="G80" s="50"/>
      <c r="H80" s="38">
        <v>0</v>
      </c>
      <c r="I80" s="38">
        <v>113800</v>
      </c>
      <c r="J80" s="38">
        <v>455072</v>
      </c>
      <c r="K80" s="38">
        <v>83131.66</v>
      </c>
      <c r="L80" s="38">
        <v>0</v>
      </c>
      <c r="M80" s="39">
        <v>652003.66</v>
      </c>
    </row>
    <row r="81" spans="1:13" ht="90" x14ac:dyDescent="0.25">
      <c r="A81" s="23"/>
      <c r="B81" s="24"/>
      <c r="C81" s="348"/>
      <c r="D81" s="3">
        <v>31487</v>
      </c>
      <c r="E81" s="19" t="s">
        <v>372</v>
      </c>
      <c r="F81" s="19" t="s">
        <v>373</v>
      </c>
      <c r="G81" s="32"/>
      <c r="H81" s="33">
        <v>223566.11064111494</v>
      </c>
      <c r="I81" s="33">
        <v>128699</v>
      </c>
      <c r="J81" s="33">
        <v>0</v>
      </c>
      <c r="K81" s="33">
        <v>0</v>
      </c>
      <c r="L81" s="33">
        <v>0</v>
      </c>
      <c r="M81" s="34">
        <v>352265.11064111494</v>
      </c>
    </row>
    <row r="82" spans="1:13" ht="45" x14ac:dyDescent="0.25">
      <c r="A82" s="23"/>
      <c r="B82" s="24"/>
      <c r="C82" s="348"/>
      <c r="D82" s="35">
        <v>31488</v>
      </c>
      <c r="E82" s="36" t="s">
        <v>374</v>
      </c>
      <c r="F82" s="36" t="s">
        <v>375</v>
      </c>
      <c r="G82" s="50"/>
      <c r="H82" s="38">
        <v>130222.46531408626</v>
      </c>
      <c r="I82" s="38">
        <v>0</v>
      </c>
      <c r="J82" s="38">
        <v>0</v>
      </c>
      <c r="K82" s="38">
        <v>0</v>
      </c>
      <c r="L82" s="38">
        <v>0</v>
      </c>
      <c r="M82" s="39">
        <v>130222.46531408626</v>
      </c>
    </row>
    <row r="83" spans="1:13" ht="60" x14ac:dyDescent="0.25">
      <c r="A83" s="23"/>
      <c r="B83" s="24"/>
      <c r="C83" s="348"/>
      <c r="D83" s="3">
        <v>31489</v>
      </c>
      <c r="E83" s="19" t="s">
        <v>376</v>
      </c>
      <c r="F83" s="19" t="s">
        <v>377</v>
      </c>
      <c r="G83" s="32"/>
      <c r="H83" s="33">
        <v>17501.06290552875</v>
      </c>
      <c r="I83" s="33">
        <v>0</v>
      </c>
      <c r="J83" s="33">
        <v>0</v>
      </c>
      <c r="K83" s="33">
        <v>0</v>
      </c>
      <c r="L83" s="33">
        <v>0</v>
      </c>
      <c r="M83" s="34">
        <v>17501.06290552875</v>
      </c>
    </row>
    <row r="84" spans="1:13" ht="60" x14ac:dyDescent="0.25">
      <c r="A84" s="23"/>
      <c r="B84" s="24"/>
      <c r="C84" s="348"/>
      <c r="D84" s="35">
        <v>31490</v>
      </c>
      <c r="E84" s="36" t="s">
        <v>378</v>
      </c>
      <c r="F84" s="36" t="s">
        <v>379</v>
      </c>
      <c r="G84" s="50"/>
      <c r="H84" s="38">
        <v>184244.0477572587</v>
      </c>
      <c r="I84" s="38">
        <v>33700</v>
      </c>
      <c r="J84" s="38">
        <v>0</v>
      </c>
      <c r="K84" s="38">
        <v>0</v>
      </c>
      <c r="L84" s="38">
        <v>0</v>
      </c>
      <c r="M84" s="39">
        <v>217944.0477572587</v>
      </c>
    </row>
    <row r="85" spans="1:13" ht="60" x14ac:dyDescent="0.25">
      <c r="A85" s="23"/>
      <c r="B85" s="24"/>
      <c r="C85" s="348"/>
      <c r="D85" s="3">
        <v>31491</v>
      </c>
      <c r="E85" s="19" t="s">
        <v>380</v>
      </c>
      <c r="F85" s="19" t="s">
        <v>381</v>
      </c>
      <c r="G85" s="32"/>
      <c r="H85" s="33">
        <v>52962.475383258752</v>
      </c>
      <c r="I85" s="33">
        <v>0</v>
      </c>
      <c r="J85" s="33">
        <v>12000</v>
      </c>
      <c r="K85" s="33">
        <v>0</v>
      </c>
      <c r="L85" s="33">
        <v>0</v>
      </c>
      <c r="M85" s="34">
        <v>64962.475383258752</v>
      </c>
    </row>
    <row r="86" spans="1:13" ht="60" x14ac:dyDescent="0.25">
      <c r="A86" s="23"/>
      <c r="B86" s="24"/>
      <c r="C86" s="348"/>
      <c r="D86" s="35">
        <v>31492</v>
      </c>
      <c r="E86" s="36" t="s">
        <v>382</v>
      </c>
      <c r="F86" s="36" t="s">
        <v>383</v>
      </c>
      <c r="G86" s="50"/>
      <c r="H86" s="38">
        <v>55438.9899525</v>
      </c>
      <c r="I86" s="38">
        <v>0</v>
      </c>
      <c r="J86" s="38">
        <v>0</v>
      </c>
      <c r="K86" s="38">
        <v>0</v>
      </c>
      <c r="L86" s="38">
        <v>0</v>
      </c>
      <c r="M86" s="39">
        <v>55438.9899525</v>
      </c>
    </row>
    <row r="87" spans="1:13" ht="30" x14ac:dyDescent="0.25">
      <c r="A87" s="23"/>
      <c r="B87" s="24"/>
      <c r="C87" s="348"/>
      <c r="D87" s="3">
        <v>31498</v>
      </c>
      <c r="E87" s="19" t="s">
        <v>384</v>
      </c>
      <c r="F87" s="19" t="s">
        <v>385</v>
      </c>
      <c r="G87" s="32"/>
      <c r="H87" s="33">
        <v>236909.04815999986</v>
      </c>
      <c r="I87" s="33">
        <v>0</v>
      </c>
      <c r="J87" s="33">
        <v>62500</v>
      </c>
      <c r="K87" s="33">
        <v>0</v>
      </c>
      <c r="L87" s="33">
        <v>0</v>
      </c>
      <c r="M87" s="34">
        <v>299409.04815999989</v>
      </c>
    </row>
    <row r="88" spans="1:13" ht="30" x14ac:dyDescent="0.25">
      <c r="A88" s="23"/>
      <c r="B88" s="24"/>
      <c r="C88" s="348"/>
      <c r="D88" s="35">
        <v>31519</v>
      </c>
      <c r="E88" s="36" t="s">
        <v>386</v>
      </c>
      <c r="F88" s="36" t="s">
        <v>387</v>
      </c>
      <c r="G88" s="50"/>
      <c r="H88" s="38">
        <v>95420.333771999969</v>
      </c>
      <c r="I88" s="38">
        <v>0</v>
      </c>
      <c r="J88" s="38">
        <v>0</v>
      </c>
      <c r="K88" s="38">
        <v>0</v>
      </c>
      <c r="L88" s="38">
        <v>0</v>
      </c>
      <c r="M88" s="39">
        <v>95420.333771999969</v>
      </c>
    </row>
    <row r="89" spans="1:13" ht="30" x14ac:dyDescent="0.25">
      <c r="A89" s="23"/>
      <c r="B89" s="24"/>
      <c r="C89" s="348"/>
      <c r="D89" s="3">
        <v>31522</v>
      </c>
      <c r="E89" s="19" t="s">
        <v>388</v>
      </c>
      <c r="F89" s="19" t="s">
        <v>389</v>
      </c>
      <c r="G89" s="32"/>
      <c r="H89" s="33">
        <v>23631.643089000016</v>
      </c>
      <c r="I89" s="33">
        <v>31000</v>
      </c>
      <c r="J89" s="33">
        <v>50000</v>
      </c>
      <c r="K89" s="33">
        <v>0</v>
      </c>
      <c r="L89" s="33">
        <v>0</v>
      </c>
      <c r="M89" s="34">
        <v>104631.64308900002</v>
      </c>
    </row>
    <row r="90" spans="1:13" ht="45" x14ac:dyDescent="0.25">
      <c r="A90" s="23"/>
      <c r="B90" s="24"/>
      <c r="C90" s="348"/>
      <c r="D90" s="35">
        <v>31539</v>
      </c>
      <c r="E90" s="36" t="s">
        <v>390</v>
      </c>
      <c r="F90" s="36" t="s">
        <v>391</v>
      </c>
      <c r="G90" s="50"/>
      <c r="H90" s="38">
        <v>183372.02120722627</v>
      </c>
      <c r="I90" s="38">
        <v>6600</v>
      </c>
      <c r="J90" s="38">
        <v>0</v>
      </c>
      <c r="K90" s="38">
        <v>0</v>
      </c>
      <c r="L90" s="38">
        <v>0</v>
      </c>
      <c r="M90" s="39">
        <v>189972.02120722627</v>
      </c>
    </row>
    <row r="91" spans="1:13" ht="30" x14ac:dyDescent="0.25">
      <c r="A91" s="23"/>
      <c r="B91" s="24"/>
      <c r="C91" s="348"/>
      <c r="D91" s="3">
        <v>31559</v>
      </c>
      <c r="E91" s="19" t="s">
        <v>392</v>
      </c>
      <c r="F91" s="19" t="s">
        <v>393</v>
      </c>
      <c r="G91" s="32"/>
      <c r="H91" s="33">
        <v>0</v>
      </c>
      <c r="I91" s="33">
        <v>0</v>
      </c>
      <c r="J91" s="33">
        <v>200480</v>
      </c>
      <c r="K91" s="33">
        <v>0</v>
      </c>
      <c r="L91" s="33">
        <v>0</v>
      </c>
      <c r="M91" s="34">
        <v>200480</v>
      </c>
    </row>
    <row r="92" spans="1:13" x14ac:dyDescent="0.25">
      <c r="A92" s="23"/>
      <c r="B92" s="24"/>
      <c r="C92" s="347" t="s">
        <v>31</v>
      </c>
      <c r="D92" s="26"/>
      <c r="E92" s="27"/>
      <c r="F92" s="27"/>
      <c r="G92" s="28">
        <v>29.950000000000006</v>
      </c>
      <c r="H92" s="29">
        <v>5318904.0058221342</v>
      </c>
      <c r="I92" s="29">
        <v>339399</v>
      </c>
      <c r="J92" s="29">
        <v>1246256</v>
      </c>
      <c r="K92" s="29">
        <v>83131.66</v>
      </c>
      <c r="L92" s="29">
        <v>0</v>
      </c>
      <c r="M92" s="30">
        <v>6987690.6658221344</v>
      </c>
    </row>
    <row r="93" spans="1:13" x14ac:dyDescent="0.25">
      <c r="A93" s="23"/>
      <c r="B93" s="24"/>
      <c r="C93" s="348" t="s">
        <v>32</v>
      </c>
      <c r="D93" s="3">
        <v>31542</v>
      </c>
      <c r="E93" s="19" t="s">
        <v>394</v>
      </c>
      <c r="F93" s="19" t="s">
        <v>395</v>
      </c>
      <c r="G93" s="32"/>
      <c r="H93" s="33">
        <v>45444.222662310938</v>
      </c>
      <c r="I93" s="33">
        <v>991400</v>
      </c>
      <c r="J93" s="33">
        <v>0</v>
      </c>
      <c r="K93" s="33">
        <v>0</v>
      </c>
      <c r="L93" s="33">
        <v>0</v>
      </c>
      <c r="M93" s="34">
        <v>1036844.2226623109</v>
      </c>
    </row>
    <row r="94" spans="1:13" x14ac:dyDescent="0.25">
      <c r="A94" s="23"/>
      <c r="B94" s="24"/>
      <c r="C94" s="348"/>
      <c r="D94" s="35">
        <v>31543</v>
      </c>
      <c r="E94" s="36" t="s">
        <v>396</v>
      </c>
      <c r="F94" s="36" t="s">
        <v>397</v>
      </c>
      <c r="G94" s="50"/>
      <c r="H94" s="38">
        <v>56350.836101265566</v>
      </c>
      <c r="I94" s="38">
        <v>1173000</v>
      </c>
      <c r="J94" s="38">
        <v>0</v>
      </c>
      <c r="K94" s="38">
        <v>0</v>
      </c>
      <c r="L94" s="38">
        <v>0</v>
      </c>
      <c r="M94" s="39">
        <v>1229350.8361012656</v>
      </c>
    </row>
    <row r="95" spans="1:13" x14ac:dyDescent="0.25">
      <c r="A95" s="23"/>
      <c r="B95" s="24"/>
      <c r="C95" s="348"/>
      <c r="D95" s="3">
        <v>31544</v>
      </c>
      <c r="E95" s="19" t="s">
        <v>398</v>
      </c>
      <c r="F95" s="19" t="s">
        <v>399</v>
      </c>
      <c r="G95" s="32"/>
      <c r="H95" s="33">
        <v>21813.226877909256</v>
      </c>
      <c r="I95" s="33">
        <v>1077750</v>
      </c>
      <c r="J95" s="33">
        <v>0</v>
      </c>
      <c r="K95" s="33">
        <v>0</v>
      </c>
      <c r="L95" s="33">
        <v>0</v>
      </c>
      <c r="M95" s="34">
        <v>1099563.2268779092</v>
      </c>
    </row>
    <row r="96" spans="1:13" ht="30" x14ac:dyDescent="0.25">
      <c r="A96" s="23"/>
      <c r="B96" s="24"/>
      <c r="C96" s="348"/>
      <c r="D96" s="3">
        <v>32501</v>
      </c>
      <c r="E96" s="19" t="s">
        <v>400</v>
      </c>
      <c r="F96" s="19" t="s">
        <v>400</v>
      </c>
      <c r="G96" s="40"/>
      <c r="H96" s="33">
        <v>0</v>
      </c>
      <c r="I96" s="33">
        <v>654500</v>
      </c>
      <c r="J96" s="33">
        <v>0</v>
      </c>
      <c r="K96" s="33">
        <v>0</v>
      </c>
      <c r="L96" s="33">
        <v>0</v>
      </c>
      <c r="M96" s="34">
        <v>654500</v>
      </c>
    </row>
    <row r="97" spans="1:14" x14ac:dyDescent="0.25">
      <c r="A97" s="23"/>
      <c r="B97" s="24"/>
      <c r="C97" s="347" t="s">
        <v>33</v>
      </c>
      <c r="D97" s="26"/>
      <c r="E97" s="27"/>
      <c r="F97" s="27"/>
      <c r="G97" s="28">
        <v>1.1333333333333333</v>
      </c>
      <c r="H97" s="29">
        <v>123608.28564148575</v>
      </c>
      <c r="I97" s="29">
        <v>3896650</v>
      </c>
      <c r="J97" s="29">
        <v>0</v>
      </c>
      <c r="K97" s="29">
        <v>0</v>
      </c>
      <c r="L97" s="29">
        <v>0</v>
      </c>
      <c r="M97" s="30">
        <v>4020258.2856414858</v>
      </c>
      <c r="N97" s="51"/>
    </row>
    <row r="98" spans="1:14" ht="30" x14ac:dyDescent="0.25">
      <c r="A98" s="23"/>
      <c r="B98" s="24"/>
      <c r="C98" s="348" t="s">
        <v>34</v>
      </c>
      <c r="D98" s="3">
        <v>12889</v>
      </c>
      <c r="E98" s="19" t="s">
        <v>401</v>
      </c>
      <c r="F98" s="19" t="s">
        <v>402</v>
      </c>
      <c r="G98" s="40"/>
      <c r="H98" s="33">
        <v>34394.645178084989</v>
      </c>
      <c r="I98" s="33">
        <v>0</v>
      </c>
      <c r="J98" s="33">
        <v>0</v>
      </c>
      <c r="K98" s="33">
        <v>0</v>
      </c>
      <c r="L98" s="33">
        <v>0</v>
      </c>
      <c r="M98" s="34">
        <v>34394.645178084989</v>
      </c>
    </row>
    <row r="99" spans="1:14" ht="30" x14ac:dyDescent="0.25">
      <c r="A99" s="23"/>
      <c r="B99" s="24"/>
      <c r="C99" s="348"/>
      <c r="D99" s="35">
        <v>12916</v>
      </c>
      <c r="E99" s="36" t="s">
        <v>403</v>
      </c>
      <c r="F99" s="36" t="s">
        <v>404</v>
      </c>
      <c r="G99" s="41"/>
      <c r="H99" s="38">
        <v>58701.971205022288</v>
      </c>
      <c r="I99" s="38">
        <v>12000</v>
      </c>
      <c r="J99" s="38">
        <v>10000</v>
      </c>
      <c r="K99" s="38">
        <v>3000</v>
      </c>
      <c r="L99" s="38">
        <v>0</v>
      </c>
      <c r="M99" s="39">
        <v>83701.971205022288</v>
      </c>
    </row>
    <row r="100" spans="1:14" ht="60" x14ac:dyDescent="0.25">
      <c r="A100" s="23"/>
      <c r="B100" s="24"/>
      <c r="C100" s="348"/>
      <c r="D100" s="3">
        <v>26459</v>
      </c>
      <c r="E100" s="19" t="s">
        <v>405</v>
      </c>
      <c r="F100" s="19" t="s">
        <v>406</v>
      </c>
      <c r="G100" s="40"/>
      <c r="H100" s="33">
        <v>29350.985602511144</v>
      </c>
      <c r="I100" s="33">
        <v>0</v>
      </c>
      <c r="J100" s="33">
        <v>60250</v>
      </c>
      <c r="K100" s="33">
        <v>0</v>
      </c>
      <c r="L100" s="33">
        <v>0</v>
      </c>
      <c r="M100" s="34">
        <v>89600.985602511151</v>
      </c>
    </row>
    <row r="101" spans="1:14" ht="75" x14ac:dyDescent="0.25">
      <c r="A101" s="23"/>
      <c r="B101" s="24"/>
      <c r="C101" s="348"/>
      <c r="D101" s="35">
        <v>31459</v>
      </c>
      <c r="E101" s="36" t="s">
        <v>407</v>
      </c>
      <c r="F101" s="36" t="s">
        <v>408</v>
      </c>
      <c r="G101" s="41"/>
      <c r="H101" s="38">
        <v>66811.696247576838</v>
      </c>
      <c r="I101" s="38">
        <v>0</v>
      </c>
      <c r="J101" s="38">
        <v>0</v>
      </c>
      <c r="K101" s="38">
        <v>0</v>
      </c>
      <c r="L101" s="38">
        <v>0</v>
      </c>
      <c r="M101" s="39">
        <v>66811.696247576838</v>
      </c>
    </row>
    <row r="102" spans="1:14" ht="60" x14ac:dyDescent="0.25">
      <c r="A102" s="23"/>
      <c r="B102" s="24"/>
      <c r="C102" s="348"/>
      <c r="D102" s="3">
        <v>31500</v>
      </c>
      <c r="E102" s="19" t="s">
        <v>409</v>
      </c>
      <c r="F102" s="19" t="s">
        <v>410</v>
      </c>
      <c r="G102" s="40"/>
      <c r="H102" s="33">
        <v>0</v>
      </c>
      <c r="I102" s="33">
        <v>0</v>
      </c>
      <c r="J102" s="33">
        <v>-2781.4913582700246</v>
      </c>
      <c r="K102" s="33">
        <v>3000</v>
      </c>
      <c r="L102" s="33">
        <v>0</v>
      </c>
      <c r="M102" s="34">
        <v>218.50864172997535</v>
      </c>
    </row>
    <row r="103" spans="1:14" x14ac:dyDescent="0.25">
      <c r="A103" s="23"/>
      <c r="B103" s="24"/>
      <c r="C103" s="347" t="s">
        <v>35</v>
      </c>
      <c r="D103" s="26"/>
      <c r="E103" s="27"/>
      <c r="F103" s="27"/>
      <c r="G103" s="28">
        <v>0.9291666666666667</v>
      </c>
      <c r="H103" s="29">
        <v>189259.29823319527</v>
      </c>
      <c r="I103" s="29">
        <v>12000</v>
      </c>
      <c r="J103" s="29">
        <v>67468.508641729975</v>
      </c>
      <c r="K103" s="29">
        <v>6000</v>
      </c>
      <c r="L103" s="29">
        <v>0</v>
      </c>
      <c r="M103" s="30">
        <v>274727.80687492527</v>
      </c>
    </row>
    <row r="104" spans="1:14" x14ac:dyDescent="0.25">
      <c r="A104" s="23"/>
      <c r="B104" s="52" t="s">
        <v>36</v>
      </c>
      <c r="C104" s="53"/>
      <c r="D104" s="54"/>
      <c r="E104" s="55"/>
      <c r="F104" s="55"/>
      <c r="G104" s="56">
        <v>32.012500000000003</v>
      </c>
      <c r="H104" s="57">
        <v>5631771.5896968152</v>
      </c>
      <c r="I104" s="57">
        <v>4248049</v>
      </c>
      <c r="J104" s="57">
        <v>1313724.5086417301</v>
      </c>
      <c r="K104" s="57">
        <v>89131.66</v>
      </c>
      <c r="L104" s="57">
        <v>0</v>
      </c>
      <c r="M104" s="58">
        <v>11282676.758338546</v>
      </c>
    </row>
    <row r="105" spans="1:14" ht="15.75" thickBot="1" x14ac:dyDescent="0.3">
      <c r="A105" s="59" t="s">
        <v>37</v>
      </c>
      <c r="B105" s="60"/>
      <c r="C105" s="61"/>
      <c r="D105" s="62"/>
      <c r="E105" s="63"/>
      <c r="F105" s="63"/>
      <c r="G105" s="64">
        <v>85.620833333333337</v>
      </c>
      <c r="H105" s="65">
        <v>15761456.504596571</v>
      </c>
      <c r="I105" s="65">
        <v>5732649</v>
      </c>
      <c r="J105" s="65">
        <v>5102713.5086417301</v>
      </c>
      <c r="K105" s="65">
        <v>903857.66</v>
      </c>
      <c r="L105" s="65">
        <v>0</v>
      </c>
      <c r="M105" s="66">
        <v>27500676.6732383</v>
      </c>
    </row>
    <row r="106" spans="1:14" x14ac:dyDescent="0.25">
      <c r="H106" s="341"/>
      <c r="I106" s="341"/>
      <c r="J106" s="341"/>
      <c r="K106" s="341"/>
      <c r="L106" s="341"/>
      <c r="M106" s="341"/>
    </row>
  </sheetData>
  <mergeCells count="11">
    <mergeCell ref="C98:C102"/>
    <mergeCell ref="A5:A104"/>
    <mergeCell ref="B5:B25"/>
    <mergeCell ref="C7:C19"/>
    <mergeCell ref="C21:C24"/>
    <mergeCell ref="B27:B48"/>
    <mergeCell ref="C27:C29"/>
    <mergeCell ref="C31:C47"/>
    <mergeCell ref="B50:B103"/>
    <mergeCell ref="C50:C91"/>
    <mergeCell ref="C93:C96"/>
  </mergeCells>
  <printOptions horizontalCentered="1"/>
  <pageMargins left="0.7" right="0.7" top="0.75" bottom="0.75" header="0.3" footer="0.3"/>
  <pageSetup scale="55" fitToHeight="100" orientation="landscape"/>
  <rowBreaks count="1" manualBreakCount="1">
    <brk id="2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4"/>
  <sheetViews>
    <sheetView topLeftCell="B1" zoomScale="85" zoomScaleNormal="85" zoomScaleSheetLayoutView="93" zoomScalePageLayoutView="85" workbookViewId="0">
      <pane ySplit="5" topLeftCell="A6" activePane="bottomLeft" state="frozen"/>
      <selection activeCell="G1" sqref="G1:AM1048576"/>
      <selection pane="bottomLeft" activeCell="F6" sqref="F6"/>
    </sheetView>
  </sheetViews>
  <sheetFormatPr defaultColWidth="8.85546875" defaultRowHeight="15" outlineLevelCol="1" x14ac:dyDescent="0.25"/>
  <cols>
    <col min="1" max="1" width="6" style="6" hidden="1" customWidth="1" outlineLevel="1"/>
    <col min="2" max="2" width="19.42578125" style="6" customWidth="1" collapsed="1"/>
    <col min="3" max="3" width="29.140625" style="344" customWidth="1"/>
    <col min="4" max="4" width="9.42578125" style="3" bestFit="1" customWidth="1"/>
    <col min="5" max="5" width="30.7109375" style="4" customWidth="1"/>
    <col min="6" max="6" width="66.85546875" style="4" customWidth="1"/>
    <col min="7" max="7" width="6.85546875" style="5" bestFit="1" customWidth="1"/>
    <col min="8" max="8" width="8" style="5" bestFit="1" customWidth="1"/>
    <col min="9" max="9" width="8.42578125" style="5" bestFit="1" customWidth="1"/>
    <col min="10" max="10" width="12.28515625" style="5" bestFit="1" customWidth="1"/>
    <col min="11" max="11" width="10.42578125" style="5" bestFit="1" customWidth="1"/>
    <col min="12" max="12" width="10.85546875" style="5" bestFit="1" customWidth="1"/>
    <col min="13" max="13" width="8.7109375" style="5" bestFit="1" customWidth="1"/>
    <col min="14" max="14" width="20.42578125" style="6" bestFit="1" customWidth="1"/>
    <col min="15" max="16384" width="8.85546875" style="6"/>
  </cols>
  <sheetData>
    <row r="1" spans="1:13" ht="28.5" x14ac:dyDescent="0.25">
      <c r="B1" s="1" t="s">
        <v>0</v>
      </c>
      <c r="C1" s="342"/>
    </row>
    <row r="2" spans="1:13" x14ac:dyDescent="0.25">
      <c r="B2" s="343"/>
    </row>
    <row r="3" spans="1:13" ht="28.5" x14ac:dyDescent="0.25">
      <c r="B3" s="1" t="s">
        <v>185</v>
      </c>
    </row>
    <row r="4" spans="1:13" ht="15.75" thickBot="1" x14ac:dyDescent="0.3"/>
    <row r="5" spans="1:13" s="15" customFormat="1" ht="38.25" thickBot="1" x14ac:dyDescent="0.3">
      <c r="A5" s="7" t="s">
        <v>1</v>
      </c>
      <c r="B5" s="8" t="s">
        <v>2</v>
      </c>
      <c r="C5" s="345" t="s">
        <v>3</v>
      </c>
      <c r="D5" s="10" t="s">
        <v>4</v>
      </c>
      <c r="E5" s="10" t="s">
        <v>5</v>
      </c>
      <c r="F5" s="10" t="s">
        <v>6</v>
      </c>
      <c r="G5" s="11" t="s">
        <v>7</v>
      </c>
      <c r="H5" s="12" t="s">
        <v>8</v>
      </c>
      <c r="I5" s="12" t="s">
        <v>9</v>
      </c>
      <c r="J5" s="13" t="s">
        <v>10</v>
      </c>
      <c r="K5" s="12" t="s">
        <v>11</v>
      </c>
      <c r="L5" s="12" t="s">
        <v>12</v>
      </c>
      <c r="M5" s="14" t="s">
        <v>13</v>
      </c>
    </row>
    <row r="6" spans="1:13" ht="30" x14ac:dyDescent="0.25">
      <c r="A6" s="67" t="s">
        <v>38</v>
      </c>
      <c r="B6" s="68" t="s">
        <v>39</v>
      </c>
      <c r="C6" s="351" t="s">
        <v>40</v>
      </c>
      <c r="D6" s="70">
        <v>10533</v>
      </c>
      <c r="E6" s="71" t="s">
        <v>411</v>
      </c>
      <c r="F6" s="71" t="s">
        <v>412</v>
      </c>
      <c r="G6" s="72"/>
      <c r="H6" s="73">
        <v>56743.474346792253</v>
      </c>
      <c r="I6" s="73">
        <v>0</v>
      </c>
      <c r="J6" s="73">
        <v>0</v>
      </c>
      <c r="K6" s="73">
        <v>0</v>
      </c>
      <c r="L6" s="73">
        <v>0</v>
      </c>
      <c r="M6" s="74">
        <v>56743.474346792253</v>
      </c>
    </row>
    <row r="7" spans="1:13" ht="120" x14ac:dyDescent="0.25">
      <c r="A7" s="75"/>
      <c r="B7" s="76"/>
      <c r="C7" s="352"/>
      <c r="D7" s="3">
        <v>31516</v>
      </c>
      <c r="E7" s="19" t="s">
        <v>413</v>
      </c>
      <c r="F7" s="19" t="s">
        <v>414</v>
      </c>
      <c r="G7" s="32"/>
      <c r="H7" s="33">
        <v>36602.217387691308</v>
      </c>
      <c r="I7" s="33">
        <v>0</v>
      </c>
      <c r="J7" s="33">
        <v>0</v>
      </c>
      <c r="K7" s="33">
        <v>0</v>
      </c>
      <c r="L7" s="33">
        <v>0</v>
      </c>
      <c r="M7" s="34">
        <v>36602.217387691308</v>
      </c>
    </row>
    <row r="8" spans="1:13" ht="60" x14ac:dyDescent="0.25">
      <c r="A8" s="75"/>
      <c r="B8" s="76"/>
      <c r="C8" s="352"/>
      <c r="D8" s="78">
        <v>31527</v>
      </c>
      <c r="E8" s="79" t="s">
        <v>415</v>
      </c>
      <c r="F8" s="79" t="s">
        <v>416</v>
      </c>
      <c r="G8" s="80"/>
      <c r="H8" s="81">
        <v>24907.223524131747</v>
      </c>
      <c r="I8" s="81">
        <v>0</v>
      </c>
      <c r="J8" s="81">
        <v>25000</v>
      </c>
      <c r="K8" s="81">
        <v>0</v>
      </c>
      <c r="L8" s="81">
        <v>0</v>
      </c>
      <c r="M8" s="82">
        <v>49907.223524131747</v>
      </c>
    </row>
    <row r="9" spans="1:13" ht="30" x14ac:dyDescent="0.25">
      <c r="A9" s="75"/>
      <c r="B9" s="76"/>
      <c r="C9" s="352"/>
      <c r="D9" s="3">
        <v>31529</v>
      </c>
      <c r="E9" s="19" t="s">
        <v>417</v>
      </c>
      <c r="F9" s="19" t="s">
        <v>418</v>
      </c>
      <c r="G9" s="32"/>
      <c r="H9" s="33">
        <v>780904.30996266857</v>
      </c>
      <c r="I9" s="33">
        <v>55480</v>
      </c>
      <c r="J9" s="33">
        <v>56000</v>
      </c>
      <c r="K9" s="33">
        <v>11440</v>
      </c>
      <c r="L9" s="33">
        <v>0</v>
      </c>
      <c r="M9" s="34">
        <v>903824.30996266857</v>
      </c>
    </row>
    <row r="10" spans="1:13" ht="45" x14ac:dyDescent="0.25">
      <c r="A10" s="75"/>
      <c r="B10" s="76"/>
      <c r="C10" s="352"/>
      <c r="D10" s="78">
        <v>31531</v>
      </c>
      <c r="E10" s="79" t="s">
        <v>419</v>
      </c>
      <c r="F10" s="79" t="s">
        <v>420</v>
      </c>
      <c r="G10" s="80"/>
      <c r="H10" s="81">
        <v>163470.32799119587</v>
      </c>
      <c r="I10" s="81">
        <v>142000</v>
      </c>
      <c r="J10" s="81">
        <v>0</v>
      </c>
      <c r="K10" s="81">
        <v>0</v>
      </c>
      <c r="L10" s="81">
        <v>0</v>
      </c>
      <c r="M10" s="82">
        <v>305470.32799119584</v>
      </c>
    </row>
    <row r="11" spans="1:13" ht="45" x14ac:dyDescent="0.25">
      <c r="A11" s="75"/>
      <c r="B11" s="76"/>
      <c r="C11" s="352"/>
      <c r="D11" s="3">
        <v>31532</v>
      </c>
      <c r="E11" s="19" t="s">
        <v>421</v>
      </c>
      <c r="F11" s="19" t="s">
        <v>422</v>
      </c>
      <c r="G11" s="32"/>
      <c r="H11" s="33">
        <v>287340.26113814925</v>
      </c>
      <c r="I11" s="33">
        <v>0</v>
      </c>
      <c r="J11" s="33">
        <v>0</v>
      </c>
      <c r="K11" s="33">
        <v>5000</v>
      </c>
      <c r="L11" s="33">
        <v>0</v>
      </c>
      <c r="M11" s="34">
        <v>292340.26113814925</v>
      </c>
    </row>
    <row r="12" spans="1:13" ht="45" x14ac:dyDescent="0.25">
      <c r="A12" s="75"/>
      <c r="B12" s="76"/>
      <c r="C12" s="352"/>
      <c r="D12" s="78">
        <v>31533</v>
      </c>
      <c r="E12" s="79" t="s">
        <v>423</v>
      </c>
      <c r="F12" s="79" t="s">
        <v>424</v>
      </c>
      <c r="G12" s="80"/>
      <c r="H12" s="81">
        <v>116566.53827652278</v>
      </c>
      <c r="I12" s="81">
        <v>0</v>
      </c>
      <c r="J12" s="81">
        <v>240000</v>
      </c>
      <c r="K12" s="81">
        <v>0</v>
      </c>
      <c r="L12" s="81">
        <v>0</v>
      </c>
      <c r="M12" s="82">
        <v>356566.53827652277</v>
      </c>
    </row>
    <row r="13" spans="1:13" ht="60" x14ac:dyDescent="0.25">
      <c r="A13" s="75"/>
      <c r="B13" s="76"/>
      <c r="C13" s="352"/>
      <c r="D13" s="3">
        <v>31535</v>
      </c>
      <c r="E13" s="19" t="s">
        <v>425</v>
      </c>
      <c r="F13" s="19" t="s">
        <v>426</v>
      </c>
      <c r="G13" s="32"/>
      <c r="H13" s="33">
        <v>111935.72238000979</v>
      </c>
      <c r="I13" s="33">
        <v>26300</v>
      </c>
      <c r="J13" s="33">
        <v>64000</v>
      </c>
      <c r="K13" s="33">
        <v>62000</v>
      </c>
      <c r="L13" s="33">
        <v>0</v>
      </c>
      <c r="M13" s="34">
        <v>264235.72238000977</v>
      </c>
    </row>
    <row r="14" spans="1:13" x14ac:dyDescent="0.25">
      <c r="A14" s="75"/>
      <c r="B14" s="76"/>
      <c r="C14" s="352"/>
      <c r="D14" s="78">
        <v>33101</v>
      </c>
      <c r="E14" s="79" t="s">
        <v>427</v>
      </c>
      <c r="F14" s="79" t="s">
        <v>428</v>
      </c>
      <c r="G14" s="80"/>
      <c r="H14" s="81">
        <v>29719.003135954685</v>
      </c>
      <c r="I14" s="81">
        <v>0</v>
      </c>
      <c r="J14" s="81">
        <v>25000</v>
      </c>
      <c r="K14" s="81">
        <v>0</v>
      </c>
      <c r="L14" s="81">
        <v>0</v>
      </c>
      <c r="M14" s="82">
        <v>54719.003135954685</v>
      </c>
    </row>
    <row r="15" spans="1:13" x14ac:dyDescent="0.25">
      <c r="A15" s="75"/>
      <c r="B15" s="76"/>
      <c r="C15" s="353" t="s">
        <v>41</v>
      </c>
      <c r="D15" s="84"/>
      <c r="E15" s="85"/>
      <c r="F15" s="85"/>
      <c r="G15" s="86">
        <v>9.9333333333333318</v>
      </c>
      <c r="H15" s="87">
        <v>1608189.0781431163</v>
      </c>
      <c r="I15" s="87">
        <v>223780</v>
      </c>
      <c r="J15" s="87">
        <v>410000</v>
      </c>
      <c r="K15" s="87">
        <v>78440</v>
      </c>
      <c r="L15" s="87">
        <v>0</v>
      </c>
      <c r="M15" s="88">
        <v>2320409.0781431161</v>
      </c>
    </row>
    <row r="16" spans="1:13" ht="60" x14ac:dyDescent="0.25">
      <c r="A16" s="75"/>
      <c r="B16" s="76"/>
      <c r="C16" s="354" t="s">
        <v>42</v>
      </c>
      <c r="D16" s="3">
        <v>31211</v>
      </c>
      <c r="E16" s="19" t="s">
        <v>429</v>
      </c>
      <c r="F16" s="19" t="s">
        <v>430</v>
      </c>
      <c r="G16" s="32"/>
      <c r="H16" s="33">
        <v>192766.18590349992</v>
      </c>
      <c r="I16" s="33">
        <v>0</v>
      </c>
      <c r="J16" s="33">
        <v>624000</v>
      </c>
      <c r="K16" s="33">
        <v>0</v>
      </c>
      <c r="L16" s="33">
        <v>0</v>
      </c>
      <c r="M16" s="34">
        <v>816766.18590349995</v>
      </c>
    </row>
    <row r="17" spans="1:13" ht="60" x14ac:dyDescent="0.25">
      <c r="A17" s="75"/>
      <c r="B17" s="76"/>
      <c r="C17" s="354"/>
      <c r="D17" s="78">
        <v>31350</v>
      </c>
      <c r="E17" s="79" t="s">
        <v>431</v>
      </c>
      <c r="F17" s="79" t="s">
        <v>432</v>
      </c>
      <c r="G17" s="80"/>
      <c r="H17" s="81">
        <v>2228232.8549639788</v>
      </c>
      <c r="I17" s="81">
        <v>72000</v>
      </c>
      <c r="J17" s="81">
        <v>164480</v>
      </c>
      <c r="K17" s="81">
        <v>0</v>
      </c>
      <c r="L17" s="81">
        <v>50000</v>
      </c>
      <c r="M17" s="82">
        <v>2514712.8549639788</v>
      </c>
    </row>
    <row r="18" spans="1:13" ht="60" x14ac:dyDescent="0.25">
      <c r="A18" s="75"/>
      <c r="B18" s="76"/>
      <c r="C18" s="354"/>
      <c r="D18" s="3">
        <v>31351</v>
      </c>
      <c r="E18" s="19" t="s">
        <v>433</v>
      </c>
      <c r="F18" s="19" t="s">
        <v>434</v>
      </c>
      <c r="G18" s="32"/>
      <c r="H18" s="33">
        <v>321431.03893430316</v>
      </c>
      <c r="I18" s="33">
        <v>17500</v>
      </c>
      <c r="J18" s="33">
        <v>0</v>
      </c>
      <c r="K18" s="33">
        <v>71720</v>
      </c>
      <c r="L18" s="33">
        <v>0</v>
      </c>
      <c r="M18" s="34">
        <v>410651.03893430316</v>
      </c>
    </row>
    <row r="19" spans="1:13" ht="45" x14ac:dyDescent="0.25">
      <c r="A19" s="75"/>
      <c r="B19" s="76"/>
      <c r="C19" s="354"/>
      <c r="D19" s="78">
        <v>31353</v>
      </c>
      <c r="E19" s="79" t="s">
        <v>435</v>
      </c>
      <c r="F19" s="79" t="s">
        <v>436</v>
      </c>
      <c r="G19" s="80"/>
      <c r="H19" s="81">
        <v>229870.06226869635</v>
      </c>
      <c r="I19" s="81">
        <v>0</v>
      </c>
      <c r="J19" s="81">
        <v>130000.00000000001</v>
      </c>
      <c r="K19" s="81">
        <v>0</v>
      </c>
      <c r="L19" s="81">
        <v>0</v>
      </c>
      <c r="M19" s="82">
        <v>359870.06226869638</v>
      </c>
    </row>
    <row r="20" spans="1:13" x14ac:dyDescent="0.25">
      <c r="A20" s="75"/>
      <c r="B20" s="76"/>
      <c r="C20" s="353" t="s">
        <v>43</v>
      </c>
      <c r="D20" s="84"/>
      <c r="E20" s="85"/>
      <c r="F20" s="85"/>
      <c r="G20" s="86">
        <v>22.24583333333333</v>
      </c>
      <c r="H20" s="87">
        <v>2972300.1420704778</v>
      </c>
      <c r="I20" s="87">
        <v>89500</v>
      </c>
      <c r="J20" s="87">
        <v>918480</v>
      </c>
      <c r="K20" s="87">
        <v>71720</v>
      </c>
      <c r="L20" s="87">
        <v>50000</v>
      </c>
      <c r="M20" s="88">
        <v>4102000.1420704778</v>
      </c>
    </row>
    <row r="21" spans="1:13" ht="30" x14ac:dyDescent="0.25">
      <c r="A21" s="75"/>
      <c r="B21" s="76"/>
      <c r="C21" s="354" t="s">
        <v>44</v>
      </c>
      <c r="D21" s="3">
        <v>32003</v>
      </c>
      <c r="E21" s="19" t="s">
        <v>437</v>
      </c>
      <c r="F21" s="19" t="s">
        <v>437</v>
      </c>
      <c r="G21" s="32"/>
      <c r="H21" s="33">
        <v>12231.5934645</v>
      </c>
      <c r="I21" s="33">
        <v>0</v>
      </c>
      <c r="J21" s="33">
        <v>67500</v>
      </c>
      <c r="K21" s="33">
        <v>0</v>
      </c>
      <c r="L21" s="33">
        <v>0</v>
      </c>
      <c r="M21" s="34">
        <v>79731.593464499994</v>
      </c>
    </row>
    <row r="22" spans="1:13" x14ac:dyDescent="0.25">
      <c r="A22" s="75"/>
      <c r="B22" s="76"/>
      <c r="C22" s="353" t="s">
        <v>45</v>
      </c>
      <c r="D22" s="84"/>
      <c r="E22" s="85"/>
      <c r="F22" s="85"/>
      <c r="G22" s="86">
        <v>4.9999999999999996E-2</v>
      </c>
      <c r="H22" s="87">
        <v>12231.5934645</v>
      </c>
      <c r="I22" s="87">
        <v>0</v>
      </c>
      <c r="J22" s="87">
        <v>67500</v>
      </c>
      <c r="K22" s="87">
        <v>0</v>
      </c>
      <c r="L22" s="87">
        <v>0</v>
      </c>
      <c r="M22" s="88">
        <v>79731.593464499994</v>
      </c>
    </row>
    <row r="23" spans="1:13" x14ac:dyDescent="0.25">
      <c r="A23" s="75"/>
      <c r="B23" s="76"/>
      <c r="C23" s="352" t="s">
        <v>46</v>
      </c>
      <c r="D23" s="3">
        <v>28902</v>
      </c>
      <c r="E23" s="19" t="s">
        <v>438</v>
      </c>
      <c r="F23" s="19" t="s">
        <v>439</v>
      </c>
      <c r="G23" s="32"/>
      <c r="H23" s="33">
        <v>154626.60528254381</v>
      </c>
      <c r="I23" s="33">
        <v>63400</v>
      </c>
      <c r="J23" s="33">
        <v>48000</v>
      </c>
      <c r="K23" s="33">
        <v>5040</v>
      </c>
      <c r="L23" s="33">
        <v>0</v>
      </c>
      <c r="M23" s="34">
        <v>271066.60528254381</v>
      </c>
    </row>
    <row r="24" spans="1:13" ht="30" x14ac:dyDescent="0.25">
      <c r="A24" s="75"/>
      <c r="B24" s="76"/>
      <c r="C24" s="352"/>
      <c r="D24" s="78">
        <v>31475</v>
      </c>
      <c r="E24" s="79" t="s">
        <v>440</v>
      </c>
      <c r="F24" s="79" t="s">
        <v>441</v>
      </c>
      <c r="G24" s="80"/>
      <c r="H24" s="81">
        <v>319583.36351485661</v>
      </c>
      <c r="I24" s="81">
        <v>53900</v>
      </c>
      <c r="J24" s="81">
        <v>583750</v>
      </c>
      <c r="K24" s="81">
        <v>3000</v>
      </c>
      <c r="L24" s="81">
        <v>0</v>
      </c>
      <c r="M24" s="82">
        <v>960233.36351485667</v>
      </c>
    </row>
    <row r="25" spans="1:13" ht="30" x14ac:dyDescent="0.25">
      <c r="A25" s="75"/>
      <c r="B25" s="76"/>
      <c r="C25" s="352"/>
      <c r="D25" s="3">
        <v>31476</v>
      </c>
      <c r="E25" s="19" t="s">
        <v>442</v>
      </c>
      <c r="F25" s="19" t="s">
        <v>443</v>
      </c>
      <c r="G25" s="32"/>
      <c r="H25" s="33">
        <v>35066.298955409075</v>
      </c>
      <c r="I25" s="33">
        <v>0</v>
      </c>
      <c r="J25" s="33">
        <v>0</v>
      </c>
      <c r="K25" s="33">
        <v>0</v>
      </c>
      <c r="L25" s="33">
        <v>0</v>
      </c>
      <c r="M25" s="34">
        <v>35066.298955409075</v>
      </c>
    </row>
    <row r="26" spans="1:13" x14ac:dyDescent="0.25">
      <c r="A26" s="75"/>
      <c r="B26" s="76"/>
      <c r="C26" s="352"/>
      <c r="D26" s="78">
        <v>31477</v>
      </c>
      <c r="E26" s="79" t="s">
        <v>444</v>
      </c>
      <c r="F26" s="79" t="s">
        <v>445</v>
      </c>
      <c r="G26" s="80"/>
      <c r="H26" s="81">
        <v>783655.50045936904</v>
      </c>
      <c r="I26" s="81">
        <v>24900</v>
      </c>
      <c r="J26" s="81">
        <v>96000</v>
      </c>
      <c r="K26" s="81">
        <v>5800</v>
      </c>
      <c r="L26" s="81">
        <v>0</v>
      </c>
      <c r="M26" s="82">
        <v>910355.50045936904</v>
      </c>
    </row>
    <row r="27" spans="1:13" x14ac:dyDescent="0.25">
      <c r="A27" s="75"/>
      <c r="B27" s="76"/>
      <c r="C27" s="352"/>
      <c r="D27" s="3">
        <v>31478</v>
      </c>
      <c r="E27" s="19" t="s">
        <v>446</v>
      </c>
      <c r="F27" s="19" t="s">
        <v>447</v>
      </c>
      <c r="G27" s="32"/>
      <c r="H27" s="33">
        <v>464115.38965442165</v>
      </c>
      <c r="I27" s="33">
        <v>9900</v>
      </c>
      <c r="J27" s="33">
        <v>557236.22406638996</v>
      </c>
      <c r="K27" s="33">
        <v>0</v>
      </c>
      <c r="L27" s="33">
        <v>0</v>
      </c>
      <c r="M27" s="34">
        <v>1031251.6137208117</v>
      </c>
    </row>
    <row r="28" spans="1:13" ht="30" x14ac:dyDescent="0.25">
      <c r="A28" s="75"/>
      <c r="B28" s="76"/>
      <c r="C28" s="352"/>
      <c r="D28" s="78">
        <v>31479</v>
      </c>
      <c r="E28" s="79" t="s">
        <v>448</v>
      </c>
      <c r="F28" s="79" t="s">
        <v>449</v>
      </c>
      <c r="G28" s="80"/>
      <c r="H28" s="81">
        <v>41582.723642909077</v>
      </c>
      <c r="I28" s="81">
        <v>0</v>
      </c>
      <c r="J28" s="81">
        <v>0</v>
      </c>
      <c r="K28" s="81">
        <v>0</v>
      </c>
      <c r="L28" s="81">
        <v>0</v>
      </c>
      <c r="M28" s="82">
        <v>41582.723642909077</v>
      </c>
    </row>
    <row r="29" spans="1:13" ht="30" x14ac:dyDescent="0.25">
      <c r="A29" s="75"/>
      <c r="B29" s="76"/>
      <c r="C29" s="352"/>
      <c r="D29" s="3">
        <v>32102</v>
      </c>
      <c r="E29" s="19" t="s">
        <v>450</v>
      </c>
      <c r="F29" s="19" t="s">
        <v>451</v>
      </c>
      <c r="G29" s="32"/>
      <c r="H29" s="33">
        <v>1188568.1469366387</v>
      </c>
      <c r="I29" s="33">
        <v>116311</v>
      </c>
      <c r="J29" s="33">
        <v>194000</v>
      </c>
      <c r="K29" s="33">
        <v>2880</v>
      </c>
      <c r="L29" s="33">
        <v>0</v>
      </c>
      <c r="M29" s="34">
        <v>1501759.1469366387</v>
      </c>
    </row>
    <row r="30" spans="1:13" x14ac:dyDescent="0.25">
      <c r="A30" s="75"/>
      <c r="B30" s="76"/>
      <c r="C30" s="352"/>
      <c r="D30" s="78">
        <v>32551</v>
      </c>
      <c r="E30" s="79" t="s">
        <v>452</v>
      </c>
      <c r="F30" s="79" t="s">
        <v>453</v>
      </c>
      <c r="G30" s="80"/>
      <c r="H30" s="81">
        <v>0</v>
      </c>
      <c r="I30" s="81">
        <v>25200</v>
      </c>
      <c r="J30" s="81">
        <v>0</v>
      </c>
      <c r="K30" s="81">
        <v>0</v>
      </c>
      <c r="L30" s="81">
        <v>0</v>
      </c>
      <c r="M30" s="82">
        <v>25200</v>
      </c>
    </row>
    <row r="31" spans="1:13" x14ac:dyDescent="0.25">
      <c r="A31" s="75"/>
      <c r="B31" s="76"/>
      <c r="C31" s="353" t="s">
        <v>47</v>
      </c>
      <c r="D31" s="84"/>
      <c r="E31" s="85"/>
      <c r="F31" s="85"/>
      <c r="G31" s="86">
        <v>14.333333333333336</v>
      </c>
      <c r="H31" s="87">
        <v>2987198.0284461481</v>
      </c>
      <c r="I31" s="87">
        <v>293611</v>
      </c>
      <c r="J31" s="87">
        <v>1478986.22406639</v>
      </c>
      <c r="K31" s="87">
        <v>16720</v>
      </c>
      <c r="L31" s="87">
        <v>0</v>
      </c>
      <c r="M31" s="88">
        <v>4776515.2525125388</v>
      </c>
    </row>
    <row r="32" spans="1:13" ht="90" x14ac:dyDescent="0.25">
      <c r="A32" s="75"/>
      <c r="B32" s="76"/>
      <c r="C32" s="352" t="s">
        <v>48</v>
      </c>
      <c r="D32" s="78">
        <v>31670</v>
      </c>
      <c r="E32" s="79" t="s">
        <v>454</v>
      </c>
      <c r="F32" s="79" t="s">
        <v>455</v>
      </c>
      <c r="G32" s="80"/>
      <c r="H32" s="81">
        <v>224653.72991765974</v>
      </c>
      <c r="I32" s="81">
        <v>6600</v>
      </c>
      <c r="J32" s="81">
        <v>0</v>
      </c>
      <c r="K32" s="81">
        <v>0</v>
      </c>
      <c r="L32" s="81">
        <v>0</v>
      </c>
      <c r="M32" s="82">
        <v>231253.72991765974</v>
      </c>
    </row>
    <row r="33" spans="1:13" ht="60" x14ac:dyDescent="0.25">
      <c r="A33" s="75"/>
      <c r="B33" s="76"/>
      <c r="C33" s="352"/>
      <c r="D33" s="3">
        <v>31698</v>
      </c>
      <c r="E33" s="19" t="s">
        <v>456</v>
      </c>
      <c r="F33" s="19" t="s">
        <v>457</v>
      </c>
      <c r="G33" s="32"/>
      <c r="H33" s="33">
        <v>1292352.8369876631</v>
      </c>
      <c r="I33" s="33">
        <v>72100</v>
      </c>
      <c r="J33" s="33">
        <v>69000</v>
      </c>
      <c r="K33" s="33">
        <v>35750</v>
      </c>
      <c r="L33" s="33">
        <v>0</v>
      </c>
      <c r="M33" s="34">
        <v>1469202.8369876631</v>
      </c>
    </row>
    <row r="34" spans="1:13" x14ac:dyDescent="0.25">
      <c r="A34" s="75"/>
      <c r="B34" s="76"/>
      <c r="C34" s="83" t="s">
        <v>49</v>
      </c>
      <c r="D34" s="84"/>
      <c r="E34" s="85"/>
      <c r="F34" s="85"/>
      <c r="G34" s="86">
        <v>12.5</v>
      </c>
      <c r="H34" s="87">
        <v>1517006.5669053227</v>
      </c>
      <c r="I34" s="87">
        <v>78700</v>
      </c>
      <c r="J34" s="87">
        <v>69000</v>
      </c>
      <c r="K34" s="87">
        <v>35750</v>
      </c>
      <c r="L34" s="87">
        <v>0</v>
      </c>
      <c r="M34" s="88">
        <v>1700456.5669053227</v>
      </c>
    </row>
    <row r="35" spans="1:13" ht="30" x14ac:dyDescent="0.25">
      <c r="A35" s="75"/>
      <c r="B35" s="76"/>
      <c r="C35" s="355" t="s">
        <v>50</v>
      </c>
      <c r="D35" s="3">
        <v>32353</v>
      </c>
      <c r="E35" s="19" t="s">
        <v>458</v>
      </c>
      <c r="F35" s="19" t="s">
        <v>458</v>
      </c>
      <c r="G35" s="32"/>
      <c r="H35" s="33">
        <v>439116.21531555557</v>
      </c>
      <c r="I35" s="33">
        <v>13000</v>
      </c>
      <c r="J35" s="33">
        <v>0</v>
      </c>
      <c r="K35" s="33">
        <v>0</v>
      </c>
      <c r="L35" s="33">
        <v>0</v>
      </c>
      <c r="M35" s="34">
        <v>452116.21531555557</v>
      </c>
    </row>
    <row r="36" spans="1:13" x14ac:dyDescent="0.25">
      <c r="A36" s="75"/>
      <c r="B36" s="76"/>
      <c r="C36" s="353" t="s">
        <v>51</v>
      </c>
      <c r="D36" s="84"/>
      <c r="E36" s="85"/>
      <c r="F36" s="85"/>
      <c r="G36" s="86">
        <v>2.3333333333333335</v>
      </c>
      <c r="H36" s="87">
        <v>439116.21531555557</v>
      </c>
      <c r="I36" s="87">
        <v>13000</v>
      </c>
      <c r="J36" s="87">
        <v>0</v>
      </c>
      <c r="K36" s="87">
        <v>0</v>
      </c>
      <c r="L36" s="87">
        <v>0</v>
      </c>
      <c r="M36" s="88">
        <v>452116.21531555557</v>
      </c>
    </row>
    <row r="37" spans="1:13" ht="90" x14ac:dyDescent="0.25">
      <c r="A37" s="75"/>
      <c r="B37" s="76"/>
      <c r="C37" s="352" t="s">
        <v>52</v>
      </c>
      <c r="D37" s="3">
        <v>31670</v>
      </c>
      <c r="E37" s="19" t="s">
        <v>454</v>
      </c>
      <c r="F37" s="19" t="s">
        <v>455</v>
      </c>
      <c r="G37" s="32"/>
      <c r="H37" s="33">
        <v>224653.72991765974</v>
      </c>
      <c r="I37" s="33">
        <v>6600</v>
      </c>
      <c r="J37" s="33">
        <v>0</v>
      </c>
      <c r="K37" s="33">
        <v>0</v>
      </c>
      <c r="L37" s="33">
        <v>0</v>
      </c>
      <c r="M37" s="34">
        <v>231253.72991765974</v>
      </c>
    </row>
    <row r="38" spans="1:13" ht="60" x14ac:dyDescent="0.25">
      <c r="A38" s="75"/>
      <c r="B38" s="76"/>
      <c r="C38" s="352"/>
      <c r="D38" s="78">
        <v>31698</v>
      </c>
      <c r="E38" s="79" t="s">
        <v>456</v>
      </c>
      <c r="F38" s="79" t="s">
        <v>457</v>
      </c>
      <c r="G38" s="80"/>
      <c r="H38" s="81">
        <v>1292352.8369876631</v>
      </c>
      <c r="I38" s="81">
        <v>72100</v>
      </c>
      <c r="J38" s="81">
        <v>69000</v>
      </c>
      <c r="K38" s="81">
        <v>35750</v>
      </c>
      <c r="L38" s="81">
        <v>0</v>
      </c>
      <c r="M38" s="82">
        <v>1469202.8369876631</v>
      </c>
    </row>
    <row r="39" spans="1:13" ht="15.75" thickBot="1" x14ac:dyDescent="0.3">
      <c r="A39" s="75"/>
      <c r="B39" s="91" t="s">
        <v>53</v>
      </c>
      <c r="C39" s="356"/>
      <c r="D39" s="93"/>
      <c r="E39" s="94"/>
      <c r="F39" s="94"/>
      <c r="G39" s="95">
        <v>61.395833333333336</v>
      </c>
      <c r="H39" s="96">
        <v>9536041.6243451219</v>
      </c>
      <c r="I39" s="96">
        <v>698591</v>
      </c>
      <c r="J39" s="96">
        <v>2943966.2240663897</v>
      </c>
      <c r="K39" s="96">
        <v>202630</v>
      </c>
      <c r="L39" s="96">
        <v>50000</v>
      </c>
      <c r="M39" s="97">
        <v>13431228.848411512</v>
      </c>
    </row>
    <row r="40" spans="1:13" ht="30" x14ac:dyDescent="0.25">
      <c r="A40" s="75"/>
      <c r="B40" s="68" t="s">
        <v>54</v>
      </c>
      <c r="C40" s="351" t="s">
        <v>55</v>
      </c>
      <c r="D40" s="3">
        <v>11913</v>
      </c>
      <c r="E40" s="19" t="s">
        <v>459</v>
      </c>
      <c r="F40" s="19" t="s">
        <v>460</v>
      </c>
      <c r="G40" s="20"/>
      <c r="H40" s="21">
        <v>38847.708607202498</v>
      </c>
      <c r="I40" s="21">
        <v>0</v>
      </c>
      <c r="J40" s="21">
        <v>108470.3333333333</v>
      </c>
      <c r="K40" s="21">
        <v>0</v>
      </c>
      <c r="L40" s="21">
        <v>0</v>
      </c>
      <c r="M40" s="22">
        <v>147318.0419405358</v>
      </c>
    </row>
    <row r="41" spans="1:13" ht="60" x14ac:dyDescent="0.25">
      <c r="A41" s="75"/>
      <c r="B41" s="76"/>
      <c r="C41" s="352"/>
      <c r="D41" s="78">
        <v>14550</v>
      </c>
      <c r="E41" s="79" t="s">
        <v>461</v>
      </c>
      <c r="F41" s="79" t="s">
        <v>462</v>
      </c>
      <c r="G41" s="80"/>
      <c r="H41" s="81">
        <v>122435.84963921332</v>
      </c>
      <c r="I41" s="81">
        <v>0</v>
      </c>
      <c r="J41" s="81">
        <v>0</v>
      </c>
      <c r="K41" s="81">
        <v>0</v>
      </c>
      <c r="L41" s="81">
        <v>0</v>
      </c>
      <c r="M41" s="82">
        <v>122435.84963921332</v>
      </c>
    </row>
    <row r="42" spans="1:13" x14ac:dyDescent="0.25">
      <c r="A42" s="75"/>
      <c r="B42" s="76"/>
      <c r="C42" s="352"/>
      <c r="D42" s="3">
        <v>26119</v>
      </c>
      <c r="E42" s="19" t="s">
        <v>463</v>
      </c>
      <c r="F42" s="19" t="s">
        <v>464</v>
      </c>
      <c r="G42" s="32"/>
      <c r="H42" s="33">
        <v>47753.835465437485</v>
      </c>
      <c r="I42" s="33">
        <v>0</v>
      </c>
      <c r="J42" s="33">
        <v>103466.3333333333</v>
      </c>
      <c r="K42" s="33">
        <v>0</v>
      </c>
      <c r="L42" s="33">
        <v>0</v>
      </c>
      <c r="M42" s="34">
        <v>151220.16879877078</v>
      </c>
    </row>
    <row r="43" spans="1:13" ht="90" x14ac:dyDescent="0.25">
      <c r="A43" s="75"/>
      <c r="B43" s="76"/>
      <c r="C43" s="352"/>
      <c r="D43" s="78">
        <v>31405</v>
      </c>
      <c r="E43" s="79" t="s">
        <v>465</v>
      </c>
      <c r="F43" s="79" t="s">
        <v>466</v>
      </c>
      <c r="G43" s="80"/>
      <c r="H43" s="81">
        <v>174623.66361751573</v>
      </c>
      <c r="I43" s="81">
        <v>48600</v>
      </c>
      <c r="J43" s="81">
        <v>592000</v>
      </c>
      <c r="K43" s="81">
        <v>0</v>
      </c>
      <c r="L43" s="81">
        <v>0</v>
      </c>
      <c r="M43" s="82">
        <v>815223.6636175157</v>
      </c>
    </row>
    <row r="44" spans="1:13" ht="30" x14ac:dyDescent="0.25">
      <c r="A44" s="75"/>
      <c r="B44" s="76"/>
      <c r="C44" s="352"/>
      <c r="D44" s="3">
        <v>31461</v>
      </c>
      <c r="E44" s="19" t="s">
        <v>467</v>
      </c>
      <c r="F44" s="19" t="s">
        <v>468</v>
      </c>
      <c r="G44" s="32"/>
      <c r="H44" s="33">
        <v>68999.088489803326</v>
      </c>
      <c r="I44" s="33">
        <v>0</v>
      </c>
      <c r="J44" s="33">
        <v>103466.3333333333</v>
      </c>
      <c r="K44" s="33">
        <v>0</v>
      </c>
      <c r="L44" s="33">
        <v>0</v>
      </c>
      <c r="M44" s="34">
        <v>172465.42182313662</v>
      </c>
    </row>
    <row r="45" spans="1:13" x14ac:dyDescent="0.25">
      <c r="A45" s="75"/>
      <c r="B45" s="76"/>
      <c r="C45" s="353" t="s">
        <v>56</v>
      </c>
      <c r="D45" s="84"/>
      <c r="E45" s="85"/>
      <c r="F45" s="85"/>
      <c r="G45" s="86">
        <v>1.825</v>
      </c>
      <c r="H45" s="87">
        <v>452660.14581917232</v>
      </c>
      <c r="I45" s="87">
        <v>48600</v>
      </c>
      <c r="J45" s="87">
        <v>907402.99999999988</v>
      </c>
      <c r="K45" s="87">
        <v>0</v>
      </c>
      <c r="L45" s="87">
        <v>0</v>
      </c>
      <c r="M45" s="88">
        <v>1408663.1458191723</v>
      </c>
    </row>
    <row r="46" spans="1:13" x14ac:dyDescent="0.25">
      <c r="A46" s="75"/>
      <c r="B46" s="76"/>
      <c r="C46" s="354" t="s">
        <v>57</v>
      </c>
      <c r="D46" s="3">
        <v>32009</v>
      </c>
      <c r="E46" s="19" t="s">
        <v>469</v>
      </c>
      <c r="F46" s="19" t="s">
        <v>469</v>
      </c>
      <c r="G46" s="32"/>
      <c r="H46" s="33">
        <v>352121.46798393939</v>
      </c>
      <c r="I46" s="33">
        <v>129200</v>
      </c>
      <c r="J46" s="33">
        <v>90000</v>
      </c>
      <c r="K46" s="33">
        <v>0</v>
      </c>
      <c r="L46" s="33">
        <v>0</v>
      </c>
      <c r="M46" s="34">
        <v>571321.46798393945</v>
      </c>
    </row>
    <row r="47" spans="1:13" x14ac:dyDescent="0.25">
      <c r="A47" s="75"/>
      <c r="B47" s="76"/>
      <c r="C47" s="353" t="s">
        <v>58</v>
      </c>
      <c r="D47" s="84"/>
      <c r="E47" s="85"/>
      <c r="F47" s="85"/>
      <c r="G47" s="86">
        <v>1.0333333333333332</v>
      </c>
      <c r="H47" s="87">
        <v>352121.46798393939</v>
      </c>
      <c r="I47" s="87">
        <v>129200</v>
      </c>
      <c r="J47" s="87">
        <v>90000</v>
      </c>
      <c r="K47" s="87">
        <v>0</v>
      </c>
      <c r="L47" s="87">
        <v>0</v>
      </c>
      <c r="M47" s="88">
        <v>571321.46798393945</v>
      </c>
    </row>
    <row r="48" spans="1:13" x14ac:dyDescent="0.25">
      <c r="A48" s="75"/>
      <c r="B48" s="76"/>
      <c r="C48" s="354" t="s">
        <v>59</v>
      </c>
      <c r="D48" s="3">
        <v>32002</v>
      </c>
      <c r="E48" s="19" t="s">
        <v>470</v>
      </c>
      <c r="F48" s="19" t="s">
        <v>470</v>
      </c>
      <c r="G48" s="32"/>
      <c r="H48" s="33">
        <v>56925.79928821967</v>
      </c>
      <c r="I48" s="33">
        <v>0</v>
      </c>
      <c r="J48" s="33">
        <v>30000</v>
      </c>
      <c r="K48" s="33">
        <v>0</v>
      </c>
      <c r="L48" s="33">
        <v>0</v>
      </c>
      <c r="M48" s="34">
        <v>86925.79928821967</v>
      </c>
    </row>
    <row r="49" spans="1:13" x14ac:dyDescent="0.25">
      <c r="A49" s="75"/>
      <c r="B49" s="76"/>
      <c r="C49" s="353" t="s">
        <v>60</v>
      </c>
      <c r="D49" s="84"/>
      <c r="E49" s="85"/>
      <c r="F49" s="85"/>
      <c r="G49" s="86">
        <v>0.23333333333333334</v>
      </c>
      <c r="H49" s="87">
        <v>56925.79928821967</v>
      </c>
      <c r="I49" s="87">
        <v>0</v>
      </c>
      <c r="J49" s="87">
        <v>30000</v>
      </c>
      <c r="K49" s="87">
        <v>0</v>
      </c>
      <c r="L49" s="87">
        <v>0</v>
      </c>
      <c r="M49" s="88">
        <v>86925.79928821967</v>
      </c>
    </row>
    <row r="50" spans="1:13" ht="60" x14ac:dyDescent="0.25">
      <c r="A50" s="75"/>
      <c r="B50" s="98"/>
      <c r="C50" s="352" t="s">
        <v>61</v>
      </c>
      <c r="D50" s="3">
        <v>31504</v>
      </c>
      <c r="E50" s="19" t="s">
        <v>471</v>
      </c>
      <c r="F50" s="19" t="s">
        <v>472</v>
      </c>
      <c r="G50" s="32"/>
      <c r="H50" s="33">
        <v>92905.79856531549</v>
      </c>
      <c r="I50" s="33">
        <v>0</v>
      </c>
      <c r="J50" s="33">
        <v>0</v>
      </c>
      <c r="K50" s="33">
        <v>0</v>
      </c>
      <c r="L50" s="33">
        <v>0</v>
      </c>
      <c r="M50" s="34">
        <v>92905.79856531549</v>
      </c>
    </row>
    <row r="51" spans="1:13" ht="45" x14ac:dyDescent="0.25">
      <c r="A51" s="75"/>
      <c r="B51" s="98"/>
      <c r="C51" s="352"/>
      <c r="D51" s="78">
        <v>31505</v>
      </c>
      <c r="E51" s="79" t="s">
        <v>473</v>
      </c>
      <c r="F51" s="79" t="s">
        <v>474</v>
      </c>
      <c r="G51" s="80"/>
      <c r="H51" s="81">
        <v>72791.750608017464</v>
      </c>
      <c r="I51" s="81">
        <v>0</v>
      </c>
      <c r="J51" s="81">
        <v>50000</v>
      </c>
      <c r="K51" s="81">
        <v>1000</v>
      </c>
      <c r="L51" s="81">
        <v>0</v>
      </c>
      <c r="M51" s="82">
        <v>123791.75060801746</v>
      </c>
    </row>
    <row r="52" spans="1:13" ht="45" x14ac:dyDescent="0.25">
      <c r="A52" s="75"/>
      <c r="B52" s="98"/>
      <c r="C52" s="352"/>
      <c r="D52" s="3">
        <v>31506</v>
      </c>
      <c r="E52" s="19" t="s">
        <v>475</v>
      </c>
      <c r="F52" s="19" t="s">
        <v>476</v>
      </c>
      <c r="G52" s="32"/>
      <c r="H52" s="33">
        <v>41031.641536246883</v>
      </c>
      <c r="I52" s="33">
        <v>0</v>
      </c>
      <c r="J52" s="33">
        <v>0</v>
      </c>
      <c r="K52" s="33">
        <v>0</v>
      </c>
      <c r="L52" s="33">
        <v>0</v>
      </c>
      <c r="M52" s="34">
        <v>41031.641536246883</v>
      </c>
    </row>
    <row r="53" spans="1:13" ht="30" x14ac:dyDescent="0.25">
      <c r="A53" s="75"/>
      <c r="B53" s="98"/>
      <c r="C53" s="352"/>
      <c r="D53" s="78">
        <v>31508</v>
      </c>
      <c r="E53" s="79" t="s">
        <v>477</v>
      </c>
      <c r="F53" s="79" t="s">
        <v>478</v>
      </c>
      <c r="G53" s="80"/>
      <c r="H53" s="81">
        <v>105794.42438942172</v>
      </c>
      <c r="I53" s="81">
        <v>6800</v>
      </c>
      <c r="J53" s="81">
        <v>0</v>
      </c>
      <c r="K53" s="81">
        <v>0</v>
      </c>
      <c r="L53" s="81">
        <v>50000</v>
      </c>
      <c r="M53" s="82">
        <v>162594.42438942171</v>
      </c>
    </row>
    <row r="54" spans="1:13" ht="60" x14ac:dyDescent="0.25">
      <c r="A54" s="75"/>
      <c r="B54" s="98"/>
      <c r="C54" s="352"/>
      <c r="D54" s="3">
        <v>31515</v>
      </c>
      <c r="E54" s="19" t="s">
        <v>479</v>
      </c>
      <c r="F54" s="19" t="s">
        <v>480</v>
      </c>
      <c r="G54" s="32"/>
      <c r="H54" s="33">
        <v>37181.62023083587</v>
      </c>
      <c r="I54" s="33">
        <v>0</v>
      </c>
      <c r="J54" s="33">
        <v>0</v>
      </c>
      <c r="K54" s="33">
        <v>0</v>
      </c>
      <c r="L54" s="33">
        <v>0</v>
      </c>
      <c r="M54" s="34">
        <v>37181.62023083587</v>
      </c>
    </row>
    <row r="55" spans="1:13" ht="60" x14ac:dyDescent="0.25">
      <c r="A55" s="75"/>
      <c r="B55" s="98"/>
      <c r="C55" s="352"/>
      <c r="D55" s="78">
        <v>31518</v>
      </c>
      <c r="E55" s="79" t="s">
        <v>481</v>
      </c>
      <c r="F55" s="79" t="s">
        <v>482</v>
      </c>
      <c r="G55" s="80"/>
      <c r="H55" s="81">
        <v>35603.84891307263</v>
      </c>
      <c r="I55" s="81">
        <v>0</v>
      </c>
      <c r="J55" s="81">
        <v>0</v>
      </c>
      <c r="K55" s="81">
        <v>0</v>
      </c>
      <c r="L55" s="81">
        <v>0</v>
      </c>
      <c r="M55" s="82">
        <v>35603.84891307263</v>
      </c>
    </row>
    <row r="56" spans="1:13" x14ac:dyDescent="0.25">
      <c r="A56" s="75"/>
      <c r="B56" s="98"/>
      <c r="C56" s="353" t="s">
        <v>62</v>
      </c>
      <c r="D56" s="84"/>
      <c r="E56" s="85"/>
      <c r="F56" s="85"/>
      <c r="G56" s="86">
        <v>2.0666666666666664</v>
      </c>
      <c r="H56" s="87">
        <v>385309.08424291003</v>
      </c>
      <c r="I56" s="87">
        <v>6800</v>
      </c>
      <c r="J56" s="87">
        <v>50000</v>
      </c>
      <c r="K56" s="87">
        <v>1000</v>
      </c>
      <c r="L56" s="87">
        <v>50000</v>
      </c>
      <c r="M56" s="88">
        <v>493109.08424291003</v>
      </c>
    </row>
    <row r="57" spans="1:13" ht="30" x14ac:dyDescent="0.25">
      <c r="A57" s="75"/>
      <c r="B57" s="98"/>
      <c r="C57" s="355" t="s">
        <v>63</v>
      </c>
      <c r="D57" s="3">
        <v>32001</v>
      </c>
      <c r="E57" s="19" t="s">
        <v>483</v>
      </c>
      <c r="F57" s="19" t="s">
        <v>483</v>
      </c>
      <c r="G57" s="32"/>
      <c r="H57" s="33">
        <v>53948.692128650946</v>
      </c>
      <c r="I57" s="33">
        <v>0</v>
      </c>
      <c r="J57" s="33">
        <v>25000</v>
      </c>
      <c r="K57" s="33">
        <v>0</v>
      </c>
      <c r="L57" s="33">
        <v>0</v>
      </c>
      <c r="M57" s="34">
        <v>78948.692128650946</v>
      </c>
    </row>
    <row r="58" spans="1:13" x14ac:dyDescent="0.25">
      <c r="A58" s="75"/>
      <c r="B58" s="98"/>
      <c r="C58" s="353" t="s">
        <v>64</v>
      </c>
      <c r="D58" s="84"/>
      <c r="E58" s="85"/>
      <c r="F58" s="85"/>
      <c r="G58" s="86">
        <v>0.19999999999999998</v>
      </c>
      <c r="H58" s="87">
        <v>53948.692128650946</v>
      </c>
      <c r="I58" s="87">
        <v>0</v>
      </c>
      <c r="J58" s="87">
        <v>25000</v>
      </c>
      <c r="K58" s="87">
        <v>0</v>
      </c>
      <c r="L58" s="87">
        <v>0</v>
      </c>
      <c r="M58" s="88">
        <v>78948.692128650946</v>
      </c>
    </row>
    <row r="59" spans="1:13" ht="30" x14ac:dyDescent="0.25">
      <c r="A59" s="75"/>
      <c r="B59" s="98"/>
      <c r="C59" s="352" t="s">
        <v>65</v>
      </c>
      <c r="D59" s="3">
        <v>31802</v>
      </c>
      <c r="E59" s="19" t="s">
        <v>484</v>
      </c>
      <c r="F59" s="19" t="s">
        <v>485</v>
      </c>
      <c r="G59" s="32"/>
      <c r="H59" s="33">
        <v>417755.33045327367</v>
      </c>
      <c r="I59" s="33">
        <v>108500</v>
      </c>
      <c r="J59" s="33">
        <v>0</v>
      </c>
      <c r="K59" s="33">
        <v>90000</v>
      </c>
      <c r="L59" s="33">
        <v>0</v>
      </c>
      <c r="M59" s="34">
        <v>616255.33045327361</v>
      </c>
    </row>
    <row r="60" spans="1:13" ht="30" x14ac:dyDescent="0.25">
      <c r="A60" s="75"/>
      <c r="B60" s="98"/>
      <c r="C60" s="352"/>
      <c r="D60" s="78">
        <v>31803</v>
      </c>
      <c r="E60" s="79" t="s">
        <v>486</v>
      </c>
      <c r="F60" s="79" t="s">
        <v>487</v>
      </c>
      <c r="G60" s="80"/>
      <c r="H60" s="81">
        <v>0</v>
      </c>
      <c r="I60" s="81">
        <v>60400</v>
      </c>
      <c r="J60" s="81">
        <v>0</v>
      </c>
      <c r="K60" s="81">
        <v>0</v>
      </c>
      <c r="L60" s="81">
        <v>0</v>
      </c>
      <c r="M60" s="82">
        <v>60400</v>
      </c>
    </row>
    <row r="61" spans="1:13" ht="30" x14ac:dyDescent="0.25">
      <c r="A61" s="75"/>
      <c r="B61" s="98"/>
      <c r="C61" s="352"/>
      <c r="D61" s="3">
        <v>31804</v>
      </c>
      <c r="E61" s="19" t="s">
        <v>486</v>
      </c>
      <c r="F61" s="19" t="s">
        <v>487</v>
      </c>
      <c r="G61" s="32"/>
      <c r="H61" s="33">
        <v>179071.13324797191</v>
      </c>
      <c r="I61" s="33">
        <v>0</v>
      </c>
      <c r="J61" s="33">
        <v>0</v>
      </c>
      <c r="K61" s="33">
        <v>0</v>
      </c>
      <c r="L61" s="33">
        <v>0</v>
      </c>
      <c r="M61" s="34">
        <v>179071.13324797191</v>
      </c>
    </row>
    <row r="62" spans="1:13" ht="45" x14ac:dyDescent="0.25">
      <c r="A62" s="75"/>
      <c r="B62" s="98"/>
      <c r="C62" s="352"/>
      <c r="D62" s="78">
        <v>31807</v>
      </c>
      <c r="E62" s="79" t="s">
        <v>488</v>
      </c>
      <c r="F62" s="79" t="s">
        <v>489</v>
      </c>
      <c r="G62" s="80"/>
      <c r="H62" s="81">
        <v>442504.26273317973</v>
      </c>
      <c r="I62" s="81">
        <v>109700</v>
      </c>
      <c r="J62" s="81">
        <v>200000</v>
      </c>
      <c r="K62" s="81">
        <v>0</v>
      </c>
      <c r="L62" s="81">
        <v>0</v>
      </c>
      <c r="M62" s="82">
        <v>752204.26273317973</v>
      </c>
    </row>
    <row r="63" spans="1:13" ht="105" x14ac:dyDescent="0.25">
      <c r="A63" s="75"/>
      <c r="B63" s="98"/>
      <c r="C63" s="352"/>
      <c r="D63" s="3">
        <v>31808</v>
      </c>
      <c r="E63" s="19" t="s">
        <v>490</v>
      </c>
      <c r="F63" s="19" t="s">
        <v>491</v>
      </c>
      <c r="G63" s="32"/>
      <c r="H63" s="33">
        <v>74177.606095080002</v>
      </c>
      <c r="I63" s="33">
        <v>19500</v>
      </c>
      <c r="J63" s="33">
        <v>0</v>
      </c>
      <c r="K63" s="33">
        <v>0</v>
      </c>
      <c r="L63" s="33">
        <v>0</v>
      </c>
      <c r="M63" s="34">
        <v>93677.606095080002</v>
      </c>
    </row>
    <row r="64" spans="1:13" ht="180" x14ac:dyDescent="0.25">
      <c r="A64" s="75"/>
      <c r="B64" s="98"/>
      <c r="C64" s="352"/>
      <c r="D64" s="78">
        <v>31809</v>
      </c>
      <c r="E64" s="79" t="s">
        <v>492</v>
      </c>
      <c r="F64" s="79" t="s">
        <v>493</v>
      </c>
      <c r="G64" s="80"/>
      <c r="H64" s="81">
        <v>264303.01027960074</v>
      </c>
      <c r="I64" s="81">
        <v>0</v>
      </c>
      <c r="J64" s="81">
        <v>100000</v>
      </c>
      <c r="K64" s="81">
        <v>30000</v>
      </c>
      <c r="L64" s="81">
        <v>0</v>
      </c>
      <c r="M64" s="82">
        <v>394303.01027960074</v>
      </c>
    </row>
    <row r="65" spans="1:13" ht="45" x14ac:dyDescent="0.25">
      <c r="A65" s="75"/>
      <c r="B65" s="98"/>
      <c r="C65" s="352"/>
      <c r="D65" s="3">
        <v>31810</v>
      </c>
      <c r="E65" s="19" t="s">
        <v>494</v>
      </c>
      <c r="F65" s="19" t="s">
        <v>495</v>
      </c>
      <c r="G65" s="32"/>
      <c r="H65" s="33">
        <v>209913.95074887</v>
      </c>
      <c r="I65" s="33">
        <v>37200</v>
      </c>
      <c r="J65" s="33">
        <v>0</v>
      </c>
      <c r="K65" s="33">
        <v>0</v>
      </c>
      <c r="L65" s="33">
        <v>0</v>
      </c>
      <c r="M65" s="34">
        <v>247113.95074887</v>
      </c>
    </row>
    <row r="66" spans="1:13" x14ac:dyDescent="0.25">
      <c r="A66" s="75"/>
      <c r="B66" s="98"/>
      <c r="C66" s="352"/>
      <c r="D66" s="78">
        <v>32000</v>
      </c>
      <c r="E66" s="79" t="s">
        <v>496</v>
      </c>
      <c r="F66" s="79" t="s">
        <v>496</v>
      </c>
      <c r="G66" s="80"/>
      <c r="H66" s="81">
        <v>403637.43117235712</v>
      </c>
      <c r="I66" s="81">
        <v>86400</v>
      </c>
      <c r="J66" s="81">
        <v>140000</v>
      </c>
      <c r="K66" s="81">
        <v>0</v>
      </c>
      <c r="L66" s="81">
        <v>0</v>
      </c>
      <c r="M66" s="82">
        <v>630037.43117235717</v>
      </c>
    </row>
    <row r="67" spans="1:13" x14ac:dyDescent="0.25">
      <c r="A67" s="75"/>
      <c r="B67" s="98"/>
      <c r="C67" s="352"/>
      <c r="D67" s="3">
        <v>32005</v>
      </c>
      <c r="E67" s="19" t="s">
        <v>497</v>
      </c>
      <c r="F67" s="19" t="s">
        <v>497</v>
      </c>
      <c r="G67" s="32"/>
      <c r="H67" s="33">
        <v>99015.962412216977</v>
      </c>
      <c r="I67" s="33">
        <v>0</v>
      </c>
      <c r="J67" s="33">
        <v>0</v>
      </c>
      <c r="K67" s="33">
        <v>0</v>
      </c>
      <c r="L67" s="33">
        <v>0</v>
      </c>
      <c r="M67" s="34">
        <v>99015.962412216977</v>
      </c>
    </row>
    <row r="68" spans="1:13" x14ac:dyDescent="0.25">
      <c r="A68" s="75"/>
      <c r="B68" s="98"/>
      <c r="C68" s="352"/>
      <c r="D68" s="78">
        <v>32006</v>
      </c>
      <c r="E68" s="79" t="s">
        <v>498</v>
      </c>
      <c r="F68" s="79" t="s">
        <v>498</v>
      </c>
      <c r="G68" s="80"/>
      <c r="H68" s="81">
        <v>39244.084207357148</v>
      </c>
      <c r="I68" s="81">
        <v>0</v>
      </c>
      <c r="J68" s="81">
        <v>150000</v>
      </c>
      <c r="K68" s="81">
        <v>0</v>
      </c>
      <c r="L68" s="81">
        <v>0</v>
      </c>
      <c r="M68" s="82">
        <v>189244.08420735714</v>
      </c>
    </row>
    <row r="69" spans="1:13" x14ac:dyDescent="0.25">
      <c r="A69" s="75"/>
      <c r="B69" s="98"/>
      <c r="C69" s="352"/>
      <c r="D69" s="3">
        <v>32007</v>
      </c>
      <c r="E69" s="19" t="s">
        <v>499</v>
      </c>
      <c r="F69" s="19" t="s">
        <v>499</v>
      </c>
      <c r="G69" s="32"/>
      <c r="H69" s="33">
        <v>12231.5934645</v>
      </c>
      <c r="I69" s="33">
        <v>0</v>
      </c>
      <c r="J69" s="33">
        <v>0</v>
      </c>
      <c r="K69" s="33">
        <v>0</v>
      </c>
      <c r="L69" s="33">
        <v>0</v>
      </c>
      <c r="M69" s="34">
        <v>12231.5934645</v>
      </c>
    </row>
    <row r="70" spans="1:13" x14ac:dyDescent="0.25">
      <c r="A70" s="75"/>
      <c r="B70" s="98"/>
      <c r="C70" s="353" t="s">
        <v>66</v>
      </c>
      <c r="D70" s="84"/>
      <c r="E70" s="85"/>
      <c r="F70" s="85"/>
      <c r="G70" s="86">
        <v>7.3916666666666675</v>
      </c>
      <c r="H70" s="87">
        <v>2141854.3648144072</v>
      </c>
      <c r="I70" s="87">
        <v>421700</v>
      </c>
      <c r="J70" s="87">
        <v>590000</v>
      </c>
      <c r="K70" s="87">
        <v>120000</v>
      </c>
      <c r="L70" s="87">
        <v>0</v>
      </c>
      <c r="M70" s="88">
        <v>3273554.3648144077</v>
      </c>
    </row>
    <row r="71" spans="1:13" ht="15.75" thickBot="1" x14ac:dyDescent="0.3">
      <c r="A71" s="75"/>
      <c r="B71" s="91" t="s">
        <v>67</v>
      </c>
      <c r="C71" s="92"/>
      <c r="D71" s="99"/>
      <c r="E71" s="100"/>
      <c r="F71" s="100"/>
      <c r="G71" s="101">
        <v>12.75</v>
      </c>
      <c r="H71" s="102">
        <v>3442819.5542772994</v>
      </c>
      <c r="I71" s="102">
        <v>606300</v>
      </c>
      <c r="J71" s="102">
        <v>1692403</v>
      </c>
      <c r="K71" s="102">
        <v>121000</v>
      </c>
      <c r="L71" s="102">
        <v>50000</v>
      </c>
      <c r="M71" s="103">
        <v>5912522.5542772999</v>
      </c>
    </row>
    <row r="72" spans="1:13" ht="30" x14ac:dyDescent="0.25">
      <c r="A72" s="75"/>
      <c r="B72" s="104"/>
      <c r="C72" s="355" t="s">
        <v>68</v>
      </c>
      <c r="D72" s="3">
        <v>31900</v>
      </c>
      <c r="E72" s="19" t="s">
        <v>500</v>
      </c>
      <c r="F72" s="19" t="s">
        <v>501</v>
      </c>
      <c r="G72" s="32"/>
      <c r="H72" s="33">
        <v>222550.65239729994</v>
      </c>
      <c r="I72" s="33">
        <v>479200</v>
      </c>
      <c r="J72" s="33">
        <v>90000</v>
      </c>
      <c r="K72" s="33">
        <v>21000</v>
      </c>
      <c r="L72" s="33">
        <v>0</v>
      </c>
      <c r="M72" s="34">
        <v>812750.65239729988</v>
      </c>
    </row>
    <row r="73" spans="1:13" x14ac:dyDescent="0.25">
      <c r="A73" s="75"/>
      <c r="B73" s="104"/>
      <c r="C73" s="353" t="s">
        <v>69</v>
      </c>
      <c r="D73" s="84"/>
      <c r="E73" s="85"/>
      <c r="F73" s="85"/>
      <c r="G73" s="86">
        <v>1.2999999999999998</v>
      </c>
      <c r="H73" s="87">
        <v>222550.65239729994</v>
      </c>
      <c r="I73" s="87">
        <v>479200</v>
      </c>
      <c r="J73" s="87">
        <v>90000</v>
      </c>
      <c r="K73" s="87">
        <v>21000</v>
      </c>
      <c r="L73" s="87">
        <v>0</v>
      </c>
      <c r="M73" s="88">
        <v>812750.65239729988</v>
      </c>
    </row>
    <row r="74" spans="1:13" ht="60" x14ac:dyDescent="0.25">
      <c r="A74" s="75"/>
      <c r="B74" s="104"/>
      <c r="C74" s="352" t="s">
        <v>70</v>
      </c>
      <c r="D74" s="78">
        <v>31665</v>
      </c>
      <c r="E74" s="79" t="s">
        <v>502</v>
      </c>
      <c r="F74" s="79" t="s">
        <v>503</v>
      </c>
      <c r="G74" s="80"/>
      <c r="H74" s="81">
        <v>121998.12379999999</v>
      </c>
      <c r="I74" s="81">
        <v>0</v>
      </c>
      <c r="J74" s="81">
        <v>0</v>
      </c>
      <c r="K74" s="81">
        <v>0</v>
      </c>
      <c r="L74" s="81">
        <v>200000</v>
      </c>
      <c r="M74" s="82">
        <v>321998.1238</v>
      </c>
    </row>
    <row r="75" spans="1:13" ht="45" x14ac:dyDescent="0.25">
      <c r="A75" s="75"/>
      <c r="B75" s="104"/>
      <c r="C75" s="352"/>
      <c r="D75" s="3">
        <v>31666</v>
      </c>
      <c r="E75" s="19" t="s">
        <v>504</v>
      </c>
      <c r="F75" s="19" t="s">
        <v>505</v>
      </c>
      <c r="G75" s="32"/>
      <c r="H75" s="33">
        <v>121998.12379999999</v>
      </c>
      <c r="I75" s="33">
        <v>19500</v>
      </c>
      <c r="J75" s="33">
        <v>0</v>
      </c>
      <c r="K75" s="33">
        <v>0</v>
      </c>
      <c r="L75" s="33">
        <v>0</v>
      </c>
      <c r="M75" s="34">
        <v>141498.1238</v>
      </c>
    </row>
    <row r="76" spans="1:13" ht="45" x14ac:dyDescent="0.25">
      <c r="A76" s="75"/>
      <c r="B76" s="104"/>
      <c r="C76" s="352"/>
      <c r="D76" s="78">
        <v>31667</v>
      </c>
      <c r="E76" s="79" t="s">
        <v>506</v>
      </c>
      <c r="F76" s="79" t="s">
        <v>507</v>
      </c>
      <c r="G76" s="80"/>
      <c r="H76" s="81">
        <v>243996.24759999997</v>
      </c>
      <c r="I76" s="81">
        <v>0</v>
      </c>
      <c r="J76" s="81">
        <v>0</v>
      </c>
      <c r="K76" s="81">
        <v>0</v>
      </c>
      <c r="L76" s="81">
        <v>0</v>
      </c>
      <c r="M76" s="82">
        <v>243996.24759999997</v>
      </c>
    </row>
    <row r="77" spans="1:13" x14ac:dyDescent="0.25">
      <c r="A77" s="75"/>
      <c r="B77" s="104"/>
      <c r="C77" s="353" t="s">
        <v>71</v>
      </c>
      <c r="D77" s="84"/>
      <c r="E77" s="85"/>
      <c r="F77" s="85"/>
      <c r="G77" s="86">
        <v>1</v>
      </c>
      <c r="H77" s="87">
        <v>487992.49519999995</v>
      </c>
      <c r="I77" s="87">
        <v>19500</v>
      </c>
      <c r="J77" s="87">
        <v>0</v>
      </c>
      <c r="K77" s="87">
        <v>0</v>
      </c>
      <c r="L77" s="87">
        <v>200000</v>
      </c>
      <c r="M77" s="88">
        <v>707492.4952</v>
      </c>
    </row>
    <row r="78" spans="1:13" ht="30" x14ac:dyDescent="0.25">
      <c r="A78" s="75"/>
      <c r="B78" s="104"/>
      <c r="C78" s="352" t="s">
        <v>72</v>
      </c>
      <c r="D78" s="78">
        <v>10753</v>
      </c>
      <c r="E78" s="79" t="s">
        <v>508</v>
      </c>
      <c r="F78" s="79" t="s">
        <v>509</v>
      </c>
      <c r="G78" s="80"/>
      <c r="H78" s="81">
        <v>0</v>
      </c>
      <c r="I78" s="81">
        <v>0</v>
      </c>
      <c r="J78" s="81">
        <v>150000</v>
      </c>
      <c r="K78" s="81">
        <v>0</v>
      </c>
      <c r="L78" s="81">
        <v>0</v>
      </c>
      <c r="M78" s="82">
        <v>150000</v>
      </c>
    </row>
    <row r="79" spans="1:13" ht="75" x14ac:dyDescent="0.25">
      <c r="A79" s="75"/>
      <c r="B79" s="104"/>
      <c r="C79" s="352"/>
      <c r="D79" s="3">
        <v>10855</v>
      </c>
      <c r="E79" s="19" t="s">
        <v>510</v>
      </c>
      <c r="F79" s="19" t="s">
        <v>511</v>
      </c>
      <c r="G79" s="32"/>
      <c r="H79" s="33">
        <v>89227.032095600007</v>
      </c>
      <c r="I79" s="33">
        <v>160800</v>
      </c>
      <c r="J79" s="33">
        <v>380000</v>
      </c>
      <c r="K79" s="33">
        <v>16000</v>
      </c>
      <c r="L79" s="33">
        <v>0</v>
      </c>
      <c r="M79" s="34">
        <v>646027.03209560004</v>
      </c>
    </row>
    <row r="80" spans="1:13" ht="150" x14ac:dyDescent="0.25">
      <c r="A80" s="75"/>
      <c r="B80" s="104"/>
      <c r="C80" s="352"/>
      <c r="D80" s="78">
        <v>13006</v>
      </c>
      <c r="E80" s="79" t="s">
        <v>512</v>
      </c>
      <c r="F80" s="79" t="s">
        <v>513</v>
      </c>
      <c r="G80" s="80"/>
      <c r="H80" s="81">
        <v>66596.157115600014</v>
      </c>
      <c r="I80" s="81">
        <v>28800</v>
      </c>
      <c r="J80" s="81">
        <v>150000</v>
      </c>
      <c r="K80" s="81">
        <v>0</v>
      </c>
      <c r="L80" s="81">
        <v>0</v>
      </c>
      <c r="M80" s="82">
        <v>245396.15711560001</v>
      </c>
    </row>
    <row r="81" spans="1:13" ht="45" x14ac:dyDescent="0.25">
      <c r="A81" s="75"/>
      <c r="B81" s="104"/>
      <c r="C81" s="352"/>
      <c r="D81" s="3">
        <v>13351</v>
      </c>
      <c r="E81" s="19" t="s">
        <v>514</v>
      </c>
      <c r="F81" s="19" t="s">
        <v>515</v>
      </c>
      <c r="G81" s="32"/>
      <c r="H81" s="33">
        <v>66596.157115600014</v>
      </c>
      <c r="I81" s="33">
        <v>0</v>
      </c>
      <c r="J81" s="33">
        <v>0</v>
      </c>
      <c r="K81" s="33">
        <v>0</v>
      </c>
      <c r="L81" s="33">
        <v>0</v>
      </c>
      <c r="M81" s="34">
        <v>66596.157115600014</v>
      </c>
    </row>
    <row r="82" spans="1:13" ht="75" x14ac:dyDescent="0.25">
      <c r="A82" s="75"/>
      <c r="B82" s="104"/>
      <c r="C82" s="352"/>
      <c r="D82" s="78">
        <v>20352</v>
      </c>
      <c r="E82" s="79" t="s">
        <v>516</v>
      </c>
      <c r="F82" s="79" t="s">
        <v>517</v>
      </c>
      <c r="G82" s="80"/>
      <c r="H82" s="81">
        <v>43965.282135600013</v>
      </c>
      <c r="I82" s="81">
        <v>0</v>
      </c>
      <c r="J82" s="81">
        <v>0</v>
      </c>
      <c r="K82" s="81">
        <v>0</v>
      </c>
      <c r="L82" s="81">
        <v>0</v>
      </c>
      <c r="M82" s="82">
        <v>43965.282135600013</v>
      </c>
    </row>
    <row r="83" spans="1:13" ht="30" x14ac:dyDescent="0.25">
      <c r="A83" s="75"/>
      <c r="B83" s="104"/>
      <c r="C83" s="352"/>
      <c r="D83" s="3">
        <v>31207</v>
      </c>
      <c r="E83" s="19" t="s">
        <v>518</v>
      </c>
      <c r="F83" s="19" t="s">
        <v>519</v>
      </c>
      <c r="G83" s="32"/>
      <c r="H83" s="33">
        <v>56796.023662335007</v>
      </c>
      <c r="I83" s="33">
        <v>0</v>
      </c>
      <c r="J83" s="33">
        <v>163000</v>
      </c>
      <c r="K83" s="33">
        <v>0</v>
      </c>
      <c r="L83" s="33">
        <v>0</v>
      </c>
      <c r="M83" s="34">
        <v>219796.02366233501</v>
      </c>
    </row>
    <row r="84" spans="1:13" ht="30" x14ac:dyDescent="0.25">
      <c r="A84" s="75"/>
      <c r="B84" s="104"/>
      <c r="C84" s="352"/>
      <c r="D84" s="78">
        <v>31357</v>
      </c>
      <c r="E84" s="79" t="s">
        <v>520</v>
      </c>
      <c r="F84" s="79" t="s">
        <v>521</v>
      </c>
      <c r="G84" s="80"/>
      <c r="H84" s="81">
        <v>0</v>
      </c>
      <c r="I84" s="81">
        <v>3400</v>
      </c>
      <c r="J84" s="81">
        <v>150000</v>
      </c>
      <c r="K84" s="81">
        <v>0</v>
      </c>
      <c r="L84" s="81">
        <v>0</v>
      </c>
      <c r="M84" s="82">
        <v>153400</v>
      </c>
    </row>
    <row r="85" spans="1:13" x14ac:dyDescent="0.25">
      <c r="A85" s="75"/>
      <c r="B85" s="104"/>
      <c r="C85" s="353" t="s">
        <v>73</v>
      </c>
      <c r="D85" s="84"/>
      <c r="E85" s="85"/>
      <c r="F85" s="85"/>
      <c r="G85" s="86">
        <v>1.45</v>
      </c>
      <c r="H85" s="87">
        <v>323180.65212473506</v>
      </c>
      <c r="I85" s="87">
        <v>193000</v>
      </c>
      <c r="J85" s="87">
        <v>993000</v>
      </c>
      <c r="K85" s="87">
        <v>16000</v>
      </c>
      <c r="L85" s="87">
        <v>0</v>
      </c>
      <c r="M85" s="88">
        <v>1525180.6521247351</v>
      </c>
    </row>
    <row r="86" spans="1:13" ht="45" x14ac:dyDescent="0.25">
      <c r="A86" s="75"/>
      <c r="B86" s="104"/>
      <c r="C86" s="352" t="s">
        <v>74</v>
      </c>
      <c r="D86" s="78">
        <v>31403</v>
      </c>
      <c r="E86" s="79" t="s">
        <v>522</v>
      </c>
      <c r="F86" s="79" t="s">
        <v>523</v>
      </c>
      <c r="G86" s="80"/>
      <c r="H86" s="81">
        <v>252230.57705039717</v>
      </c>
      <c r="I86" s="81">
        <v>17800</v>
      </c>
      <c r="J86" s="81">
        <v>6288000</v>
      </c>
      <c r="K86" s="81">
        <v>0</v>
      </c>
      <c r="L86" s="81">
        <v>0</v>
      </c>
      <c r="M86" s="82">
        <v>6558030.5770503972</v>
      </c>
    </row>
    <row r="87" spans="1:13" ht="60" x14ac:dyDescent="0.25">
      <c r="A87" s="75"/>
      <c r="B87" s="104"/>
      <c r="C87" s="352"/>
      <c r="D87" s="3">
        <v>31404</v>
      </c>
      <c r="E87" s="19" t="s">
        <v>524</v>
      </c>
      <c r="F87" s="19" t="s">
        <v>525</v>
      </c>
      <c r="G87" s="32"/>
      <c r="H87" s="33">
        <v>55010.063610981299</v>
      </c>
      <c r="I87" s="33">
        <v>0</v>
      </c>
      <c r="J87" s="33">
        <v>165000</v>
      </c>
      <c r="K87" s="33">
        <v>0</v>
      </c>
      <c r="L87" s="33">
        <v>0</v>
      </c>
      <c r="M87" s="34">
        <v>220010.06361098131</v>
      </c>
    </row>
    <row r="88" spans="1:13" ht="30" x14ac:dyDescent="0.25">
      <c r="A88" s="75"/>
      <c r="B88" s="104"/>
      <c r="C88" s="352"/>
      <c r="D88" s="78">
        <v>31406</v>
      </c>
      <c r="E88" s="79" t="s">
        <v>526</v>
      </c>
      <c r="F88" s="79" t="s">
        <v>527</v>
      </c>
      <c r="G88" s="80"/>
      <c r="H88" s="81">
        <v>686847.88189391268</v>
      </c>
      <c r="I88" s="81">
        <v>152100</v>
      </c>
      <c r="J88" s="81">
        <v>4446250</v>
      </c>
      <c r="K88" s="81">
        <v>1249680</v>
      </c>
      <c r="L88" s="81">
        <v>0</v>
      </c>
      <c r="M88" s="82">
        <v>6534877.8818939123</v>
      </c>
    </row>
    <row r="89" spans="1:13" ht="45" x14ac:dyDescent="0.25">
      <c r="A89" s="75"/>
      <c r="B89" s="104"/>
      <c r="C89" s="352"/>
      <c r="D89" s="3">
        <v>31668</v>
      </c>
      <c r="E89" s="19" t="s">
        <v>528</v>
      </c>
      <c r="F89" s="19" t="s">
        <v>529</v>
      </c>
      <c r="G89" s="32"/>
      <c r="H89" s="33">
        <v>8112.0835837499999</v>
      </c>
      <c r="I89" s="33">
        <v>0</v>
      </c>
      <c r="J89" s="33">
        <v>0</v>
      </c>
      <c r="K89" s="33">
        <v>0</v>
      </c>
      <c r="L89" s="33">
        <v>0</v>
      </c>
      <c r="M89" s="34">
        <v>8112.0835837499999</v>
      </c>
    </row>
    <row r="90" spans="1:13" ht="30" x14ac:dyDescent="0.25">
      <c r="A90" s="75"/>
      <c r="B90" s="104"/>
      <c r="C90" s="352"/>
      <c r="D90" s="3">
        <v>31669</v>
      </c>
      <c r="E90" s="19" t="s">
        <v>530</v>
      </c>
      <c r="F90" s="19" t="s">
        <v>531</v>
      </c>
      <c r="G90" s="32"/>
      <c r="H90" s="33">
        <v>456773.2710699084</v>
      </c>
      <c r="I90" s="33">
        <v>0</v>
      </c>
      <c r="J90" s="33">
        <v>339799.04000000004</v>
      </c>
      <c r="K90" s="33">
        <v>0</v>
      </c>
      <c r="L90" s="33">
        <v>0</v>
      </c>
      <c r="M90" s="34">
        <v>796572.31106990844</v>
      </c>
    </row>
    <row r="91" spans="1:13" ht="30" x14ac:dyDescent="0.25">
      <c r="A91" s="75"/>
      <c r="B91" s="104"/>
      <c r="C91" s="352"/>
      <c r="D91" s="78">
        <v>31671</v>
      </c>
      <c r="E91" s="79" t="s">
        <v>532</v>
      </c>
      <c r="F91" s="79" t="s">
        <v>533</v>
      </c>
      <c r="G91" s="80"/>
      <c r="H91" s="81">
        <v>734119.61304074991</v>
      </c>
      <c r="I91" s="81">
        <v>0</v>
      </c>
      <c r="J91" s="81">
        <v>513600</v>
      </c>
      <c r="K91" s="81">
        <v>0</v>
      </c>
      <c r="L91" s="81">
        <v>0</v>
      </c>
      <c r="M91" s="82">
        <v>1247719.6130407499</v>
      </c>
    </row>
    <row r="92" spans="1:13" ht="30" x14ac:dyDescent="0.25">
      <c r="A92" s="75"/>
      <c r="B92" s="104"/>
      <c r="C92" s="352"/>
      <c r="D92" s="3">
        <v>31672</v>
      </c>
      <c r="E92" s="19" t="s">
        <v>534</v>
      </c>
      <c r="F92" s="19" t="s">
        <v>535</v>
      </c>
      <c r="G92" s="32"/>
      <c r="H92" s="33">
        <v>113918.33380499997</v>
      </c>
      <c r="I92" s="33">
        <v>0</v>
      </c>
      <c r="J92" s="33">
        <v>367004</v>
      </c>
      <c r="K92" s="33">
        <v>242004</v>
      </c>
      <c r="L92" s="33">
        <v>0</v>
      </c>
      <c r="M92" s="34">
        <v>722926.33380499994</v>
      </c>
    </row>
    <row r="93" spans="1:13" x14ac:dyDescent="0.25">
      <c r="A93" s="75"/>
      <c r="B93" s="104"/>
      <c r="C93" s="352"/>
      <c r="D93" s="78">
        <v>31700</v>
      </c>
      <c r="E93" s="79" t="s">
        <v>536</v>
      </c>
      <c r="F93" s="79" t="s">
        <v>537</v>
      </c>
      <c r="G93" s="80"/>
      <c r="H93" s="81">
        <v>5196391.9641239941</v>
      </c>
      <c r="I93" s="81">
        <v>1165795.6843874622</v>
      </c>
      <c r="J93" s="81">
        <v>1305915.0901966065</v>
      </c>
      <c r="K93" s="81">
        <v>1008124.1270471065</v>
      </c>
      <c r="L93" s="81">
        <v>0</v>
      </c>
      <c r="M93" s="82">
        <v>8676226.8657551687</v>
      </c>
    </row>
    <row r="94" spans="1:13" x14ac:dyDescent="0.25">
      <c r="A94" s="75"/>
      <c r="B94" s="104"/>
      <c r="C94" s="353" t="s">
        <v>75</v>
      </c>
      <c r="D94" s="84"/>
      <c r="E94" s="85"/>
      <c r="F94" s="85"/>
      <c r="G94" s="86">
        <v>18.933333333333334</v>
      </c>
      <c r="H94" s="87">
        <v>7503403.7881786935</v>
      </c>
      <c r="I94" s="87">
        <v>1335695.6843874622</v>
      </c>
      <c r="J94" s="87">
        <v>13425568.130196605</v>
      </c>
      <c r="K94" s="87">
        <v>2499808.1270471066</v>
      </c>
      <c r="L94" s="87">
        <v>0</v>
      </c>
      <c r="M94" s="88">
        <v>24764475.729809869</v>
      </c>
    </row>
    <row r="95" spans="1:13" ht="30" x14ac:dyDescent="0.25">
      <c r="A95" s="75"/>
      <c r="B95" s="104"/>
      <c r="C95" s="352" t="s">
        <v>76</v>
      </c>
      <c r="D95" s="3">
        <v>12535</v>
      </c>
      <c r="E95" s="19" t="s">
        <v>538</v>
      </c>
      <c r="F95" s="19" t="s">
        <v>539</v>
      </c>
      <c r="G95" s="32"/>
      <c r="H95" s="33">
        <v>298876.83000840002</v>
      </c>
      <c r="I95" s="33">
        <v>0</v>
      </c>
      <c r="J95" s="33">
        <v>600000</v>
      </c>
      <c r="K95" s="33">
        <v>0</v>
      </c>
      <c r="L95" s="33">
        <v>0</v>
      </c>
      <c r="M95" s="34">
        <v>898876.83000840002</v>
      </c>
    </row>
    <row r="96" spans="1:13" ht="30" x14ac:dyDescent="0.25">
      <c r="A96" s="75"/>
      <c r="B96" s="104"/>
      <c r="C96" s="352"/>
      <c r="D96" s="78">
        <v>19104</v>
      </c>
      <c r="E96" s="79" t="s">
        <v>540</v>
      </c>
      <c r="F96" s="79" t="s">
        <v>541</v>
      </c>
      <c r="G96" s="80"/>
      <c r="H96" s="81">
        <v>90523.499919999987</v>
      </c>
      <c r="I96" s="81">
        <v>0</v>
      </c>
      <c r="J96" s="81">
        <v>1400000</v>
      </c>
      <c r="K96" s="81">
        <v>0</v>
      </c>
      <c r="L96" s="81">
        <v>0</v>
      </c>
      <c r="M96" s="82">
        <v>1490523.4999200001</v>
      </c>
    </row>
    <row r="97" spans="1:13" ht="45" x14ac:dyDescent="0.25">
      <c r="A97" s="75"/>
      <c r="B97" s="104"/>
      <c r="C97" s="352"/>
      <c r="D97" s="3">
        <v>25250</v>
      </c>
      <c r="E97" s="19" t="s">
        <v>542</v>
      </c>
      <c r="F97" s="19" t="s">
        <v>543</v>
      </c>
      <c r="G97" s="32"/>
      <c r="H97" s="33">
        <v>129456.49655312</v>
      </c>
      <c r="I97" s="33">
        <v>6800</v>
      </c>
      <c r="J97" s="33">
        <v>685000</v>
      </c>
      <c r="K97" s="33">
        <v>0</v>
      </c>
      <c r="L97" s="33">
        <v>0</v>
      </c>
      <c r="M97" s="34">
        <v>821256.49655311997</v>
      </c>
    </row>
    <row r="98" spans="1:13" ht="30" x14ac:dyDescent="0.25">
      <c r="A98" s="75"/>
      <c r="B98" s="104"/>
      <c r="C98" s="352"/>
      <c r="D98" s="78">
        <v>31673</v>
      </c>
      <c r="E98" s="79" t="s">
        <v>544</v>
      </c>
      <c r="F98" s="79" t="s">
        <v>545</v>
      </c>
      <c r="G98" s="80"/>
      <c r="H98" s="81">
        <v>688669.72357471078</v>
      </c>
      <c r="I98" s="81">
        <v>28800</v>
      </c>
      <c r="J98" s="81">
        <v>194000</v>
      </c>
      <c r="K98" s="81">
        <v>0</v>
      </c>
      <c r="L98" s="81">
        <v>0</v>
      </c>
      <c r="M98" s="82">
        <v>911469.72357471078</v>
      </c>
    </row>
    <row r="99" spans="1:13" ht="30" x14ac:dyDescent="0.25">
      <c r="A99" s="75"/>
      <c r="B99" s="104"/>
      <c r="C99" s="352"/>
      <c r="D99" s="3">
        <v>31686</v>
      </c>
      <c r="E99" s="19" t="s">
        <v>546</v>
      </c>
      <c r="F99" s="19" t="s">
        <v>547</v>
      </c>
      <c r="G99" s="32"/>
      <c r="H99" s="33">
        <v>24585.436485981307</v>
      </c>
      <c r="I99" s="33">
        <v>0</v>
      </c>
      <c r="J99" s="33">
        <v>0</v>
      </c>
      <c r="K99" s="33">
        <v>0</v>
      </c>
      <c r="L99" s="33">
        <v>0</v>
      </c>
      <c r="M99" s="34">
        <v>24585.436485981307</v>
      </c>
    </row>
    <row r="100" spans="1:13" x14ac:dyDescent="0.25">
      <c r="A100" s="75"/>
      <c r="B100" s="104"/>
      <c r="C100" s="353" t="s">
        <v>77</v>
      </c>
      <c r="D100" s="84"/>
      <c r="E100" s="85"/>
      <c r="F100" s="85"/>
      <c r="G100" s="86">
        <v>6.1833333333333336</v>
      </c>
      <c r="H100" s="87">
        <v>1232111.9865422121</v>
      </c>
      <c r="I100" s="87">
        <v>35600</v>
      </c>
      <c r="J100" s="87">
        <v>2879000</v>
      </c>
      <c r="K100" s="87">
        <v>0</v>
      </c>
      <c r="L100" s="87">
        <v>0</v>
      </c>
      <c r="M100" s="88">
        <v>4146711.9865422123</v>
      </c>
    </row>
    <row r="101" spans="1:13" ht="30" x14ac:dyDescent="0.25">
      <c r="A101" s="75"/>
      <c r="B101" s="104"/>
      <c r="C101" s="352" t="s">
        <v>78</v>
      </c>
      <c r="D101" s="3">
        <v>31210</v>
      </c>
      <c r="E101" s="19" t="s">
        <v>548</v>
      </c>
      <c r="F101" s="19" t="s">
        <v>549</v>
      </c>
      <c r="G101" s="32"/>
      <c r="H101" s="33">
        <v>103858.95197136384</v>
      </c>
      <c r="I101" s="33">
        <v>0</v>
      </c>
      <c r="J101" s="33">
        <v>0</v>
      </c>
      <c r="K101" s="33">
        <v>0</v>
      </c>
      <c r="L101" s="33">
        <v>0</v>
      </c>
      <c r="M101" s="34">
        <v>103858.95197136384</v>
      </c>
    </row>
    <row r="102" spans="1:13" ht="45" x14ac:dyDescent="0.25">
      <c r="A102" s="75"/>
      <c r="B102" s="104"/>
      <c r="C102" s="352"/>
      <c r="D102" s="78">
        <v>31300</v>
      </c>
      <c r="E102" s="79" t="s">
        <v>550</v>
      </c>
      <c r="F102" s="79" t="s">
        <v>551</v>
      </c>
      <c r="G102" s="80"/>
      <c r="H102" s="81">
        <v>155947.9689206417</v>
      </c>
      <c r="I102" s="81">
        <v>0</v>
      </c>
      <c r="J102" s="81">
        <v>189600</v>
      </c>
      <c r="K102" s="81">
        <v>0</v>
      </c>
      <c r="L102" s="81">
        <v>0</v>
      </c>
      <c r="M102" s="82">
        <v>345547.9689206417</v>
      </c>
    </row>
    <row r="103" spans="1:13" ht="30" x14ac:dyDescent="0.25">
      <c r="A103" s="75"/>
      <c r="B103" s="104"/>
      <c r="C103" s="352"/>
      <c r="D103" s="3">
        <v>31301</v>
      </c>
      <c r="E103" s="19" t="s">
        <v>552</v>
      </c>
      <c r="F103" s="19" t="s">
        <v>553</v>
      </c>
      <c r="G103" s="32"/>
      <c r="H103" s="33">
        <v>49889.661307999988</v>
      </c>
      <c r="I103" s="33">
        <v>0</v>
      </c>
      <c r="J103" s="33">
        <v>5000</v>
      </c>
      <c r="K103" s="33">
        <v>0</v>
      </c>
      <c r="L103" s="33">
        <v>0</v>
      </c>
      <c r="M103" s="34">
        <v>54889.661307999988</v>
      </c>
    </row>
    <row r="104" spans="1:13" x14ac:dyDescent="0.25">
      <c r="A104" s="75"/>
      <c r="B104" s="104"/>
      <c r="C104" s="353" t="s">
        <v>79</v>
      </c>
      <c r="D104" s="84"/>
      <c r="E104" s="85"/>
      <c r="F104" s="85"/>
      <c r="G104" s="86">
        <v>1.7541666666666667</v>
      </c>
      <c r="H104" s="87">
        <v>309696.58220000553</v>
      </c>
      <c r="I104" s="87">
        <v>0</v>
      </c>
      <c r="J104" s="87">
        <v>194600</v>
      </c>
      <c r="K104" s="87">
        <v>0</v>
      </c>
      <c r="L104" s="87">
        <v>0</v>
      </c>
      <c r="M104" s="88">
        <v>504296.58220000553</v>
      </c>
    </row>
    <row r="105" spans="1:13" ht="30" x14ac:dyDescent="0.25">
      <c r="A105" s="75"/>
      <c r="B105" s="104"/>
      <c r="C105" s="352" t="s">
        <v>80</v>
      </c>
      <c r="D105" s="3">
        <v>31770</v>
      </c>
      <c r="E105" s="19" t="s">
        <v>554</v>
      </c>
      <c r="F105" s="19" t="s">
        <v>555</v>
      </c>
      <c r="G105" s="32"/>
      <c r="H105" s="33">
        <v>48602.746559454099</v>
      </c>
      <c r="I105" s="33">
        <v>0</v>
      </c>
      <c r="J105" s="33">
        <v>0</v>
      </c>
      <c r="K105" s="33">
        <v>0</v>
      </c>
      <c r="L105" s="33">
        <v>0</v>
      </c>
      <c r="M105" s="34">
        <v>48602.746559454099</v>
      </c>
    </row>
    <row r="106" spans="1:13" ht="45" x14ac:dyDescent="0.25">
      <c r="A106" s="75"/>
      <c r="B106" s="104"/>
      <c r="C106" s="352"/>
      <c r="D106" s="78">
        <v>31783</v>
      </c>
      <c r="E106" s="79" t="s">
        <v>556</v>
      </c>
      <c r="F106" s="79" t="s">
        <v>557</v>
      </c>
      <c r="G106" s="105"/>
      <c r="H106" s="81">
        <v>20063.508569848334</v>
      </c>
      <c r="I106" s="81">
        <v>0</v>
      </c>
      <c r="J106" s="81">
        <v>0</v>
      </c>
      <c r="K106" s="81">
        <v>30000</v>
      </c>
      <c r="L106" s="81">
        <v>0</v>
      </c>
      <c r="M106" s="82">
        <v>50063.508569848331</v>
      </c>
    </row>
    <row r="107" spans="1:13" ht="45" x14ac:dyDescent="0.25">
      <c r="A107" s="75"/>
      <c r="B107" s="104"/>
      <c r="C107" s="352"/>
      <c r="D107" s="3">
        <v>31784</v>
      </c>
      <c r="E107" s="19" t="s">
        <v>558</v>
      </c>
      <c r="F107" s="19" t="s">
        <v>559</v>
      </c>
      <c r="G107" s="32"/>
      <c r="H107" s="33">
        <v>38980.530935705341</v>
      </c>
      <c r="I107" s="33">
        <v>0</v>
      </c>
      <c r="J107" s="33">
        <v>0</v>
      </c>
      <c r="K107" s="33">
        <v>30000</v>
      </c>
      <c r="L107" s="33">
        <v>0</v>
      </c>
      <c r="M107" s="34">
        <v>68980.530935705348</v>
      </c>
    </row>
    <row r="108" spans="1:13" ht="45" x14ac:dyDescent="0.25">
      <c r="A108" s="75"/>
      <c r="B108" s="104"/>
      <c r="C108" s="352"/>
      <c r="D108" s="78">
        <v>31785</v>
      </c>
      <c r="E108" s="79" t="s">
        <v>560</v>
      </c>
      <c r="F108" s="79" t="s">
        <v>561</v>
      </c>
      <c r="G108" s="80"/>
      <c r="H108" s="81">
        <v>573.24310199566662</v>
      </c>
      <c r="I108" s="81">
        <v>0</v>
      </c>
      <c r="J108" s="81">
        <v>0</v>
      </c>
      <c r="K108" s="81">
        <v>15000</v>
      </c>
      <c r="L108" s="81">
        <v>0</v>
      </c>
      <c r="M108" s="82">
        <v>15573.243101995668</v>
      </c>
    </row>
    <row r="109" spans="1:13" x14ac:dyDescent="0.25">
      <c r="A109" s="75"/>
      <c r="B109" s="104"/>
      <c r="C109" s="352"/>
      <c r="D109" s="3">
        <v>31786</v>
      </c>
      <c r="E109" s="19" t="s">
        <v>562</v>
      </c>
      <c r="F109" s="19" t="s">
        <v>563</v>
      </c>
      <c r="G109" s="32"/>
      <c r="H109" s="33">
        <v>0</v>
      </c>
      <c r="I109" s="33">
        <v>0</v>
      </c>
      <c r="J109" s="33">
        <v>0</v>
      </c>
      <c r="K109" s="33">
        <v>6480</v>
      </c>
      <c r="L109" s="33">
        <v>0</v>
      </c>
      <c r="M109" s="34">
        <v>6480</v>
      </c>
    </row>
    <row r="110" spans="1:13" ht="105" x14ac:dyDescent="0.25">
      <c r="A110" s="75"/>
      <c r="B110" s="104"/>
      <c r="C110" s="352"/>
      <c r="D110" s="78">
        <v>31787</v>
      </c>
      <c r="E110" s="79" t="s">
        <v>564</v>
      </c>
      <c r="F110" s="79" t="s">
        <v>565</v>
      </c>
      <c r="G110" s="80"/>
      <c r="H110" s="81">
        <v>19552.857269333334</v>
      </c>
      <c r="I110" s="81">
        <v>0</v>
      </c>
      <c r="J110" s="81">
        <v>0</v>
      </c>
      <c r="K110" s="81">
        <v>0</v>
      </c>
      <c r="L110" s="81">
        <v>0</v>
      </c>
      <c r="M110" s="82">
        <v>19552.857269333334</v>
      </c>
    </row>
    <row r="111" spans="1:13" x14ac:dyDescent="0.25">
      <c r="A111" s="75"/>
      <c r="B111" s="104"/>
      <c r="C111" s="352"/>
      <c r="D111" s="3">
        <v>31788</v>
      </c>
      <c r="E111" s="19" t="s">
        <v>566</v>
      </c>
      <c r="F111" s="19" t="s">
        <v>566</v>
      </c>
      <c r="G111" s="32"/>
      <c r="H111" s="33">
        <v>19242.30909843267</v>
      </c>
      <c r="I111" s="33">
        <v>0</v>
      </c>
      <c r="J111" s="33">
        <v>60000</v>
      </c>
      <c r="K111" s="33">
        <v>0</v>
      </c>
      <c r="L111" s="33">
        <v>0</v>
      </c>
      <c r="M111" s="34">
        <v>79242.30909843267</v>
      </c>
    </row>
    <row r="112" spans="1:13" ht="30" x14ac:dyDescent="0.25">
      <c r="A112" s="75"/>
      <c r="B112" s="104"/>
      <c r="C112" s="352"/>
      <c r="D112" s="78">
        <v>31789</v>
      </c>
      <c r="E112" s="79" t="s">
        <v>567</v>
      </c>
      <c r="F112" s="79" t="s">
        <v>568</v>
      </c>
      <c r="G112" s="105"/>
      <c r="H112" s="81">
        <v>114119.81134994392</v>
      </c>
      <c r="I112" s="81">
        <v>0</v>
      </c>
      <c r="J112" s="81">
        <v>0</v>
      </c>
      <c r="K112" s="81">
        <v>25200</v>
      </c>
      <c r="L112" s="81">
        <v>0</v>
      </c>
      <c r="M112" s="82">
        <v>139319.81134994392</v>
      </c>
    </row>
    <row r="113" spans="1:13" ht="45" x14ac:dyDescent="0.25">
      <c r="A113" s="75"/>
      <c r="B113" s="104"/>
      <c r="C113" s="352"/>
      <c r="D113" s="3">
        <v>31790</v>
      </c>
      <c r="E113" s="19" t="s">
        <v>569</v>
      </c>
      <c r="F113" s="19" t="s">
        <v>570</v>
      </c>
      <c r="G113" s="32"/>
      <c r="H113" s="33">
        <v>12611.348243904667</v>
      </c>
      <c r="I113" s="33">
        <v>0</v>
      </c>
      <c r="J113" s="33">
        <v>90000</v>
      </c>
      <c r="K113" s="33">
        <v>0</v>
      </c>
      <c r="L113" s="33">
        <v>0</v>
      </c>
      <c r="M113" s="34">
        <v>102611.34824390466</v>
      </c>
    </row>
    <row r="114" spans="1:13" ht="45" x14ac:dyDescent="0.25">
      <c r="A114" s="75"/>
      <c r="B114" s="104"/>
      <c r="C114" s="352"/>
      <c r="D114" s="78">
        <v>31791</v>
      </c>
      <c r="E114" s="79" t="s">
        <v>571</v>
      </c>
      <c r="F114" s="79" t="s">
        <v>572</v>
      </c>
      <c r="G114" s="80"/>
      <c r="H114" s="81">
        <v>20703.025344000001</v>
      </c>
      <c r="I114" s="81">
        <v>0</v>
      </c>
      <c r="J114" s="81">
        <v>0</v>
      </c>
      <c r="K114" s="81">
        <v>0</v>
      </c>
      <c r="L114" s="81">
        <v>0</v>
      </c>
      <c r="M114" s="82">
        <v>20703.025344000001</v>
      </c>
    </row>
    <row r="115" spans="1:13" ht="30" x14ac:dyDescent="0.25">
      <c r="A115" s="75"/>
      <c r="B115" s="104"/>
      <c r="C115" s="352"/>
      <c r="D115" s="3">
        <v>31792</v>
      </c>
      <c r="E115" s="19" t="s">
        <v>573</v>
      </c>
      <c r="F115" s="19" t="s">
        <v>574</v>
      </c>
      <c r="G115" s="32"/>
      <c r="H115" s="33">
        <v>573.24310199566662</v>
      </c>
      <c r="I115" s="33">
        <v>0</v>
      </c>
      <c r="J115" s="33">
        <v>0</v>
      </c>
      <c r="K115" s="33">
        <v>0</v>
      </c>
      <c r="L115" s="33">
        <v>0</v>
      </c>
      <c r="M115" s="34">
        <v>573.24310199566662</v>
      </c>
    </row>
    <row r="116" spans="1:13" ht="60" x14ac:dyDescent="0.25">
      <c r="A116" s="75"/>
      <c r="B116" s="104"/>
      <c r="C116" s="352"/>
      <c r="D116" s="78">
        <v>32050</v>
      </c>
      <c r="E116" s="79" t="s">
        <v>575</v>
      </c>
      <c r="F116" s="79" t="s">
        <v>576</v>
      </c>
      <c r="G116" s="80"/>
      <c r="H116" s="81">
        <v>56306.266380000001</v>
      </c>
      <c r="I116" s="81">
        <v>0</v>
      </c>
      <c r="J116" s="81">
        <v>0</v>
      </c>
      <c r="K116" s="81">
        <v>2000</v>
      </c>
      <c r="L116" s="81">
        <v>0</v>
      </c>
      <c r="M116" s="82">
        <v>58306.266380000001</v>
      </c>
    </row>
    <row r="117" spans="1:13" ht="60" x14ac:dyDescent="0.25">
      <c r="A117" s="75"/>
      <c r="B117" s="104"/>
      <c r="C117" s="352"/>
      <c r="D117" s="3">
        <v>32053</v>
      </c>
      <c r="E117" s="19" t="s">
        <v>577</v>
      </c>
      <c r="F117" s="19" t="s">
        <v>578</v>
      </c>
      <c r="G117" s="32"/>
      <c r="H117" s="33">
        <v>8029.3616760000023</v>
      </c>
      <c r="I117" s="33">
        <v>0</v>
      </c>
      <c r="J117" s="33">
        <v>0</v>
      </c>
      <c r="K117" s="33">
        <v>0</v>
      </c>
      <c r="L117" s="33">
        <v>0</v>
      </c>
      <c r="M117" s="34">
        <v>8029.3616760000023</v>
      </c>
    </row>
    <row r="118" spans="1:13" ht="30" x14ac:dyDescent="0.25">
      <c r="A118" s="75"/>
      <c r="B118" s="104"/>
      <c r="C118" s="352"/>
      <c r="D118" s="78">
        <v>32057</v>
      </c>
      <c r="E118" s="79" t="s">
        <v>579</v>
      </c>
      <c r="F118" s="79" t="s">
        <v>580</v>
      </c>
      <c r="G118" s="105"/>
      <c r="H118" s="81">
        <v>56306.266380000001</v>
      </c>
      <c r="I118" s="81">
        <v>0</v>
      </c>
      <c r="J118" s="81">
        <v>0</v>
      </c>
      <c r="K118" s="81">
        <v>0</v>
      </c>
      <c r="L118" s="81">
        <v>0</v>
      </c>
      <c r="M118" s="82">
        <v>56306.266380000001</v>
      </c>
    </row>
    <row r="119" spans="1:13" ht="60" x14ac:dyDescent="0.25">
      <c r="A119" s="75"/>
      <c r="B119" s="104"/>
      <c r="C119" s="352"/>
      <c r="D119" s="3">
        <v>32059</v>
      </c>
      <c r="E119" s="19" t="s">
        <v>581</v>
      </c>
      <c r="F119" s="19" t="s">
        <v>582</v>
      </c>
      <c r="G119" s="32"/>
      <c r="H119" s="33">
        <v>7912.0580949375008</v>
      </c>
      <c r="I119" s="33">
        <v>0</v>
      </c>
      <c r="J119" s="33">
        <v>0</v>
      </c>
      <c r="K119" s="33">
        <v>0</v>
      </c>
      <c r="L119" s="33">
        <v>0</v>
      </c>
      <c r="M119" s="34">
        <v>7912.0580949375008</v>
      </c>
    </row>
    <row r="120" spans="1:13" ht="45" x14ac:dyDescent="0.25">
      <c r="A120" s="75"/>
      <c r="B120" s="104"/>
      <c r="C120" s="352"/>
      <c r="D120" s="78">
        <v>32060</v>
      </c>
      <c r="E120" s="79" t="s">
        <v>583</v>
      </c>
      <c r="F120" s="79" t="s">
        <v>584</v>
      </c>
      <c r="G120" s="80"/>
      <c r="H120" s="81">
        <v>65127.815410079813</v>
      </c>
      <c r="I120" s="81">
        <v>0</v>
      </c>
      <c r="J120" s="81">
        <v>0</v>
      </c>
      <c r="K120" s="81">
        <v>0</v>
      </c>
      <c r="L120" s="81">
        <v>0</v>
      </c>
      <c r="M120" s="82">
        <v>65127.815410079813</v>
      </c>
    </row>
    <row r="121" spans="1:13" ht="30" x14ac:dyDescent="0.25">
      <c r="A121" s="75"/>
      <c r="B121" s="104"/>
      <c r="C121" s="352"/>
      <c r="D121" s="3">
        <v>32061</v>
      </c>
      <c r="E121" s="19" t="s">
        <v>585</v>
      </c>
      <c r="F121" s="19" t="s">
        <v>586</v>
      </c>
      <c r="G121" s="32"/>
      <c r="H121" s="33">
        <v>16281.953852519953</v>
      </c>
      <c r="I121" s="33">
        <v>0</v>
      </c>
      <c r="J121" s="33">
        <v>0</v>
      </c>
      <c r="K121" s="33">
        <v>0</v>
      </c>
      <c r="L121" s="33">
        <v>0</v>
      </c>
      <c r="M121" s="34">
        <v>16281.953852519953</v>
      </c>
    </row>
    <row r="122" spans="1:13" ht="60" x14ac:dyDescent="0.25">
      <c r="A122" s="75"/>
      <c r="B122" s="104"/>
      <c r="C122" s="352"/>
      <c r="D122" s="78">
        <v>32062</v>
      </c>
      <c r="E122" s="79" t="s">
        <v>587</v>
      </c>
      <c r="F122" s="79" t="s">
        <v>588</v>
      </c>
      <c r="G122" s="80"/>
      <c r="H122" s="81">
        <v>17252.521120000001</v>
      </c>
      <c r="I122" s="81">
        <v>0</v>
      </c>
      <c r="J122" s="81">
        <v>0</v>
      </c>
      <c r="K122" s="81">
        <v>50000</v>
      </c>
      <c r="L122" s="81">
        <v>0</v>
      </c>
      <c r="M122" s="82">
        <v>67252.521120000005</v>
      </c>
    </row>
    <row r="123" spans="1:13" ht="45" x14ac:dyDescent="0.25">
      <c r="A123" s="75"/>
      <c r="B123" s="104"/>
      <c r="C123" s="352"/>
      <c r="D123" s="3">
        <v>32063</v>
      </c>
      <c r="E123" s="19" t="s">
        <v>589</v>
      </c>
      <c r="F123" s="19" t="s">
        <v>590</v>
      </c>
      <c r="G123" s="32"/>
      <c r="H123" s="33">
        <v>16102.353045333337</v>
      </c>
      <c r="I123" s="33">
        <v>0</v>
      </c>
      <c r="J123" s="33">
        <v>0</v>
      </c>
      <c r="K123" s="33">
        <v>82500</v>
      </c>
      <c r="L123" s="33">
        <v>0</v>
      </c>
      <c r="M123" s="34">
        <v>98602.353045333337</v>
      </c>
    </row>
    <row r="124" spans="1:13" ht="30" x14ac:dyDescent="0.25">
      <c r="A124" s="75"/>
      <c r="B124" s="104"/>
      <c r="C124" s="352"/>
      <c r="D124" s="78">
        <v>32064</v>
      </c>
      <c r="E124" s="79" t="s">
        <v>591</v>
      </c>
      <c r="F124" s="79" t="s">
        <v>592</v>
      </c>
      <c r="G124" s="105"/>
      <c r="H124" s="81">
        <v>63259.244106666658</v>
      </c>
      <c r="I124" s="81">
        <v>0</v>
      </c>
      <c r="J124" s="81">
        <v>0</v>
      </c>
      <c r="K124" s="81">
        <v>0</v>
      </c>
      <c r="L124" s="81">
        <v>0</v>
      </c>
      <c r="M124" s="82">
        <v>63259.244106666658</v>
      </c>
    </row>
    <row r="125" spans="1:13" ht="30" x14ac:dyDescent="0.25">
      <c r="A125" s="75"/>
      <c r="B125" s="104"/>
      <c r="C125" s="352"/>
      <c r="D125" s="3">
        <v>32065</v>
      </c>
      <c r="E125" s="19" t="s">
        <v>593</v>
      </c>
      <c r="F125" s="19" t="s">
        <v>594</v>
      </c>
      <c r="G125" s="32"/>
      <c r="H125" s="33">
        <v>59808.739882666669</v>
      </c>
      <c r="I125" s="33">
        <v>0</v>
      </c>
      <c r="J125" s="33">
        <v>0</v>
      </c>
      <c r="K125" s="33">
        <v>0</v>
      </c>
      <c r="L125" s="33">
        <v>0</v>
      </c>
      <c r="M125" s="34">
        <v>59808.739882666669</v>
      </c>
    </row>
    <row r="126" spans="1:13" x14ac:dyDescent="0.25">
      <c r="A126" s="75"/>
      <c r="B126" s="104"/>
      <c r="C126" s="353" t="s">
        <v>81</v>
      </c>
      <c r="D126" s="84"/>
      <c r="E126" s="85"/>
      <c r="F126" s="85"/>
      <c r="G126" s="86">
        <v>3.5041666666666664</v>
      </c>
      <c r="H126" s="87">
        <v>661409.20352281758</v>
      </c>
      <c r="I126" s="87">
        <v>0</v>
      </c>
      <c r="J126" s="87">
        <v>150000</v>
      </c>
      <c r="K126" s="87">
        <v>241180</v>
      </c>
      <c r="L126" s="87">
        <v>0</v>
      </c>
      <c r="M126" s="88">
        <v>1052589.2035228177</v>
      </c>
    </row>
    <row r="127" spans="1:13" ht="30" x14ac:dyDescent="0.25">
      <c r="A127" s="75"/>
      <c r="B127" s="104"/>
      <c r="C127" s="352" t="s">
        <v>82</v>
      </c>
      <c r="D127" s="3">
        <v>31502</v>
      </c>
      <c r="E127" s="19" t="s">
        <v>595</v>
      </c>
      <c r="F127" s="19" t="s">
        <v>596</v>
      </c>
      <c r="G127" s="32"/>
      <c r="H127" s="33">
        <v>75887.196569017338</v>
      </c>
      <c r="I127" s="33">
        <v>0</v>
      </c>
      <c r="J127" s="33">
        <v>30000</v>
      </c>
      <c r="K127" s="33">
        <v>0</v>
      </c>
      <c r="L127" s="33">
        <v>0</v>
      </c>
      <c r="M127" s="34">
        <v>105887.19656901734</v>
      </c>
    </row>
    <row r="128" spans="1:13" ht="45" x14ac:dyDescent="0.25">
      <c r="A128" s="75"/>
      <c r="B128" s="104"/>
      <c r="C128" s="352"/>
      <c r="D128" s="78">
        <v>31507</v>
      </c>
      <c r="E128" s="79" t="s">
        <v>597</v>
      </c>
      <c r="F128" s="79" t="s">
        <v>598</v>
      </c>
      <c r="G128" s="105"/>
      <c r="H128" s="81">
        <v>380414.6758342539</v>
      </c>
      <c r="I128" s="81">
        <v>0</v>
      </c>
      <c r="J128" s="81">
        <v>0</v>
      </c>
      <c r="K128" s="81">
        <v>18480</v>
      </c>
      <c r="L128" s="81">
        <v>0</v>
      </c>
      <c r="M128" s="82">
        <v>398894.6758342539</v>
      </c>
    </row>
    <row r="129" spans="1:13" ht="45" x14ac:dyDescent="0.25">
      <c r="A129" s="75"/>
      <c r="B129" s="104"/>
      <c r="C129" s="352"/>
      <c r="D129" s="3">
        <v>31511</v>
      </c>
      <c r="E129" s="19" t="s">
        <v>599</v>
      </c>
      <c r="F129" s="19" t="s">
        <v>600</v>
      </c>
      <c r="G129" s="32"/>
      <c r="H129" s="33">
        <v>221451.07763378997</v>
      </c>
      <c r="I129" s="33">
        <v>0</v>
      </c>
      <c r="J129" s="33">
        <v>0</v>
      </c>
      <c r="K129" s="33">
        <v>0</v>
      </c>
      <c r="L129" s="33">
        <v>0</v>
      </c>
      <c r="M129" s="34">
        <v>221451.07763378997</v>
      </c>
    </row>
    <row r="130" spans="1:13" x14ac:dyDescent="0.25">
      <c r="A130" s="75"/>
      <c r="B130" s="104"/>
      <c r="C130" s="353" t="s">
        <v>83</v>
      </c>
      <c r="D130" s="84"/>
      <c r="E130" s="85"/>
      <c r="F130" s="85"/>
      <c r="G130" s="86">
        <v>4.5499999999999989</v>
      </c>
      <c r="H130" s="87">
        <v>677752.95003706124</v>
      </c>
      <c r="I130" s="87">
        <v>0</v>
      </c>
      <c r="J130" s="87">
        <v>30000</v>
      </c>
      <c r="K130" s="87">
        <v>18480</v>
      </c>
      <c r="L130" s="87">
        <v>0</v>
      </c>
      <c r="M130" s="88">
        <v>726232.95003706124</v>
      </c>
    </row>
    <row r="131" spans="1:13" ht="120" x14ac:dyDescent="0.25">
      <c r="A131" s="75"/>
      <c r="B131" s="76" t="s">
        <v>84</v>
      </c>
      <c r="C131" s="352" t="s">
        <v>85</v>
      </c>
      <c r="D131" s="3">
        <v>10343</v>
      </c>
      <c r="E131" s="19" t="s">
        <v>601</v>
      </c>
      <c r="F131" s="19" t="s">
        <v>602</v>
      </c>
      <c r="G131" s="32"/>
      <c r="H131" s="33">
        <v>204585.42237419952</v>
      </c>
      <c r="I131" s="33">
        <v>0</v>
      </c>
      <c r="J131" s="33">
        <v>64000.000000000007</v>
      </c>
      <c r="K131" s="33">
        <v>0</v>
      </c>
      <c r="L131" s="33">
        <v>0</v>
      </c>
      <c r="M131" s="34">
        <v>268585.42237419955</v>
      </c>
    </row>
    <row r="132" spans="1:13" ht="60" x14ac:dyDescent="0.25">
      <c r="A132" s="75"/>
      <c r="B132" s="76"/>
      <c r="C132" s="352"/>
      <c r="D132" s="78">
        <v>12455</v>
      </c>
      <c r="E132" s="79" t="s">
        <v>603</v>
      </c>
      <c r="F132" s="79" t="s">
        <v>604</v>
      </c>
      <c r="G132" s="80"/>
      <c r="H132" s="81">
        <v>0</v>
      </c>
      <c r="I132" s="81">
        <v>0</v>
      </c>
      <c r="J132" s="81">
        <v>14400</v>
      </c>
      <c r="K132" s="81">
        <v>0</v>
      </c>
      <c r="L132" s="81">
        <v>0</v>
      </c>
      <c r="M132" s="82">
        <v>14400</v>
      </c>
    </row>
    <row r="133" spans="1:13" ht="45" x14ac:dyDescent="0.25">
      <c r="A133" s="75"/>
      <c r="B133" s="76"/>
      <c r="C133" s="352"/>
      <c r="D133" s="3">
        <v>12809</v>
      </c>
      <c r="E133" s="19" t="s">
        <v>605</v>
      </c>
      <c r="F133" s="19" t="s">
        <v>606</v>
      </c>
      <c r="G133" s="32"/>
      <c r="H133" s="33">
        <v>0</v>
      </c>
      <c r="I133" s="33">
        <v>0</v>
      </c>
      <c r="J133" s="33">
        <v>63360</v>
      </c>
      <c r="K133" s="33">
        <v>0</v>
      </c>
      <c r="L133" s="33">
        <v>0</v>
      </c>
      <c r="M133" s="34">
        <v>63360</v>
      </c>
    </row>
    <row r="134" spans="1:13" ht="105" x14ac:dyDescent="0.25">
      <c r="A134" s="75"/>
      <c r="B134" s="76"/>
      <c r="C134" s="352"/>
      <c r="D134" s="78">
        <v>24101</v>
      </c>
      <c r="E134" s="79" t="s">
        <v>607</v>
      </c>
      <c r="F134" s="79" t="s">
        <v>608</v>
      </c>
      <c r="G134" s="80"/>
      <c r="H134" s="81">
        <v>22630.874979999997</v>
      </c>
      <c r="I134" s="81">
        <v>0</v>
      </c>
      <c r="J134" s="81">
        <v>0</v>
      </c>
      <c r="K134" s="81">
        <v>0</v>
      </c>
      <c r="L134" s="81">
        <v>0</v>
      </c>
      <c r="M134" s="82">
        <v>22630.874979999997</v>
      </c>
    </row>
    <row r="135" spans="1:13" ht="30" x14ac:dyDescent="0.25">
      <c r="A135" s="75"/>
      <c r="B135" s="76"/>
      <c r="C135" s="352"/>
      <c r="D135" s="3">
        <v>26011</v>
      </c>
      <c r="E135" s="19" t="s">
        <v>609</v>
      </c>
      <c r="F135" s="19" t="s">
        <v>594</v>
      </c>
      <c r="G135" s="32"/>
      <c r="H135" s="33">
        <v>22630.874979999997</v>
      </c>
      <c r="I135" s="33">
        <v>0</v>
      </c>
      <c r="J135" s="33">
        <v>0</v>
      </c>
      <c r="K135" s="33">
        <v>0</v>
      </c>
      <c r="L135" s="33">
        <v>0</v>
      </c>
      <c r="M135" s="34">
        <v>22630.874979999997</v>
      </c>
    </row>
    <row r="136" spans="1:13" ht="45" x14ac:dyDescent="0.25">
      <c r="A136" s="75"/>
      <c r="B136" s="76"/>
      <c r="C136" s="352"/>
      <c r="D136" s="78">
        <v>26012</v>
      </c>
      <c r="E136" s="79" t="s">
        <v>610</v>
      </c>
      <c r="F136" s="79" t="s">
        <v>611</v>
      </c>
      <c r="G136" s="80"/>
      <c r="H136" s="81">
        <v>102292.71118709976</v>
      </c>
      <c r="I136" s="81">
        <v>0</v>
      </c>
      <c r="J136" s="81">
        <v>0</v>
      </c>
      <c r="K136" s="81">
        <v>0</v>
      </c>
      <c r="L136" s="81">
        <v>0</v>
      </c>
      <c r="M136" s="82">
        <v>102292.71118709976</v>
      </c>
    </row>
    <row r="137" spans="1:13" ht="60" x14ac:dyDescent="0.25">
      <c r="A137" s="75"/>
      <c r="B137" s="76"/>
      <c r="C137" s="352"/>
      <c r="D137" s="3">
        <v>26015</v>
      </c>
      <c r="E137" s="19" t="s">
        <v>612</v>
      </c>
      <c r="F137" s="19" t="s">
        <v>613</v>
      </c>
      <c r="G137" s="32"/>
      <c r="H137" s="33">
        <v>511463.55593549879</v>
      </c>
      <c r="I137" s="33">
        <v>0</v>
      </c>
      <c r="J137" s="33">
        <v>48000</v>
      </c>
      <c r="K137" s="33">
        <v>0</v>
      </c>
      <c r="L137" s="33">
        <v>0</v>
      </c>
      <c r="M137" s="34">
        <v>559463.55593549879</v>
      </c>
    </row>
    <row r="138" spans="1:13" ht="30" x14ac:dyDescent="0.25">
      <c r="A138" s="75"/>
      <c r="B138" s="76"/>
      <c r="C138" s="352"/>
      <c r="D138" s="78">
        <v>26016</v>
      </c>
      <c r="E138" s="79" t="s">
        <v>614</v>
      </c>
      <c r="F138" s="79" t="s">
        <v>615</v>
      </c>
      <c r="G138" s="80"/>
      <c r="H138" s="81">
        <v>204585.42237419952</v>
      </c>
      <c r="I138" s="81">
        <v>0</v>
      </c>
      <c r="J138" s="81">
        <v>36000</v>
      </c>
      <c r="K138" s="81">
        <v>0</v>
      </c>
      <c r="L138" s="81">
        <v>0</v>
      </c>
      <c r="M138" s="82">
        <v>240585.42237419952</v>
      </c>
    </row>
    <row r="139" spans="1:13" ht="30" x14ac:dyDescent="0.25">
      <c r="A139" s="75"/>
      <c r="B139" s="76"/>
      <c r="C139" s="352"/>
      <c r="D139" s="3">
        <v>26017</v>
      </c>
      <c r="E139" s="19" t="s">
        <v>616</v>
      </c>
      <c r="F139" s="19" t="s">
        <v>617</v>
      </c>
      <c r="G139" s="32"/>
      <c r="H139" s="33">
        <v>0</v>
      </c>
      <c r="I139" s="33">
        <v>0</v>
      </c>
      <c r="J139" s="33">
        <v>70999.999999999985</v>
      </c>
      <c r="K139" s="33">
        <v>0</v>
      </c>
      <c r="L139" s="33">
        <v>0</v>
      </c>
      <c r="M139" s="34">
        <v>70999.999999999985</v>
      </c>
    </row>
    <row r="140" spans="1:13" ht="45" x14ac:dyDescent="0.25">
      <c r="A140" s="75"/>
      <c r="B140" s="76"/>
      <c r="C140" s="352"/>
      <c r="D140" s="78">
        <v>26316</v>
      </c>
      <c r="E140" s="79" t="s">
        <v>618</v>
      </c>
      <c r="F140" s="79" t="s">
        <v>619</v>
      </c>
      <c r="G140" s="80"/>
      <c r="H140" s="81">
        <v>96776.632671771004</v>
      </c>
      <c r="I140" s="81">
        <v>0</v>
      </c>
      <c r="J140" s="81">
        <v>62000</v>
      </c>
      <c r="K140" s="81">
        <v>0</v>
      </c>
      <c r="L140" s="81">
        <v>0</v>
      </c>
      <c r="M140" s="82">
        <v>158776.63267177099</v>
      </c>
    </row>
    <row r="141" spans="1:13" ht="60" x14ac:dyDescent="0.25">
      <c r="A141" s="75"/>
      <c r="B141" s="76"/>
      <c r="C141" s="352"/>
      <c r="D141" s="3">
        <v>26317</v>
      </c>
      <c r="E141" s="19" t="s">
        <v>620</v>
      </c>
      <c r="F141" s="19" t="s">
        <v>621</v>
      </c>
      <c r="G141" s="32"/>
      <c r="H141" s="33">
        <v>38417.4597077</v>
      </c>
      <c r="I141" s="33">
        <v>0</v>
      </c>
      <c r="J141" s="33">
        <v>0</v>
      </c>
      <c r="K141" s="33">
        <v>200000</v>
      </c>
      <c r="L141" s="33">
        <v>0</v>
      </c>
      <c r="M141" s="34">
        <v>238417.45970770001</v>
      </c>
    </row>
    <row r="142" spans="1:13" x14ac:dyDescent="0.25">
      <c r="A142" s="75"/>
      <c r="B142" s="76"/>
      <c r="C142" s="352"/>
      <c r="D142" s="78">
        <v>28554</v>
      </c>
      <c r="E142" s="79" t="s">
        <v>622</v>
      </c>
      <c r="F142" s="79" t="s">
        <v>623</v>
      </c>
      <c r="G142" s="80"/>
      <c r="H142" s="81">
        <v>77312.237768394334</v>
      </c>
      <c r="I142" s="81">
        <v>0</v>
      </c>
      <c r="J142" s="81">
        <v>120000</v>
      </c>
      <c r="K142" s="81">
        <v>0</v>
      </c>
      <c r="L142" s="81">
        <v>0</v>
      </c>
      <c r="M142" s="82">
        <v>197312.23776839435</v>
      </c>
    </row>
    <row r="143" spans="1:13" ht="45" x14ac:dyDescent="0.25">
      <c r="A143" s="75"/>
      <c r="B143" s="76"/>
      <c r="C143" s="352"/>
      <c r="D143" s="3">
        <v>31400</v>
      </c>
      <c r="E143" s="19" t="s">
        <v>624</v>
      </c>
      <c r="F143" s="19" t="s">
        <v>625</v>
      </c>
      <c r="G143" s="32"/>
      <c r="H143" s="33">
        <v>38977.302057120003</v>
      </c>
      <c r="I143" s="33">
        <v>0</v>
      </c>
      <c r="J143" s="33">
        <v>0</v>
      </c>
      <c r="K143" s="33">
        <v>0</v>
      </c>
      <c r="L143" s="33">
        <v>0</v>
      </c>
      <c r="M143" s="34">
        <v>38977.302057120003</v>
      </c>
    </row>
    <row r="144" spans="1:13" ht="30" x14ac:dyDescent="0.25">
      <c r="A144" s="75"/>
      <c r="B144" s="76"/>
      <c r="C144" s="352"/>
      <c r="D144" s="78">
        <v>31401</v>
      </c>
      <c r="E144" s="79" t="s">
        <v>626</v>
      </c>
      <c r="F144" s="79" t="s">
        <v>627</v>
      </c>
      <c r="G144" s="105"/>
      <c r="H144" s="81">
        <v>11371.239112560002</v>
      </c>
      <c r="I144" s="81">
        <v>0</v>
      </c>
      <c r="J144" s="81">
        <v>0</v>
      </c>
      <c r="K144" s="81">
        <v>0</v>
      </c>
      <c r="L144" s="81">
        <v>0</v>
      </c>
      <c r="M144" s="82">
        <v>11371.239112560002</v>
      </c>
    </row>
    <row r="145" spans="1:14" x14ac:dyDescent="0.25">
      <c r="A145" s="75"/>
      <c r="B145" s="76"/>
      <c r="C145" s="353" t="s">
        <v>86</v>
      </c>
      <c r="D145" s="84"/>
      <c r="E145" s="85"/>
      <c r="F145" s="85"/>
      <c r="G145" s="86">
        <v>5.85</v>
      </c>
      <c r="H145" s="87">
        <v>1331043.7331485432</v>
      </c>
      <c r="I145" s="87">
        <v>0</v>
      </c>
      <c r="J145" s="87">
        <v>478760</v>
      </c>
      <c r="K145" s="87">
        <v>200000</v>
      </c>
      <c r="L145" s="87">
        <v>0</v>
      </c>
      <c r="M145" s="88">
        <v>2009803.7331485432</v>
      </c>
    </row>
    <row r="146" spans="1:14" ht="30" x14ac:dyDescent="0.25">
      <c r="A146" s="75"/>
      <c r="B146" s="76"/>
      <c r="C146" s="352" t="s">
        <v>87</v>
      </c>
      <c r="D146" s="78">
        <v>31692</v>
      </c>
      <c r="E146" s="79" t="s">
        <v>628</v>
      </c>
      <c r="F146" s="79" t="s">
        <v>629</v>
      </c>
      <c r="G146" s="80"/>
      <c r="H146" s="81">
        <v>37088.27537512251</v>
      </c>
      <c r="I146" s="81">
        <v>0</v>
      </c>
      <c r="J146" s="81">
        <v>0</v>
      </c>
      <c r="K146" s="81">
        <v>0</v>
      </c>
      <c r="L146" s="81">
        <v>0</v>
      </c>
      <c r="M146" s="82">
        <v>37088.27537512251</v>
      </c>
    </row>
    <row r="147" spans="1:14" ht="30" x14ac:dyDescent="0.25">
      <c r="A147" s="75"/>
      <c r="B147" s="76"/>
      <c r="C147" s="352"/>
      <c r="D147" s="3">
        <v>31767</v>
      </c>
      <c r="E147" s="19" t="s">
        <v>630</v>
      </c>
      <c r="F147" s="19" t="s">
        <v>631</v>
      </c>
      <c r="G147" s="32"/>
      <c r="H147" s="33">
        <v>73403.992190574252</v>
      </c>
      <c r="I147" s="33">
        <v>0</v>
      </c>
      <c r="J147" s="33">
        <v>0</v>
      </c>
      <c r="K147" s="33">
        <v>0</v>
      </c>
      <c r="L147" s="33">
        <v>0</v>
      </c>
      <c r="M147" s="34">
        <v>73403.992190574252</v>
      </c>
    </row>
    <row r="148" spans="1:14" x14ac:dyDescent="0.25">
      <c r="A148" s="75"/>
      <c r="B148" s="76"/>
      <c r="C148" s="352"/>
      <c r="D148" s="78">
        <v>31768</v>
      </c>
      <c r="E148" s="79" t="s">
        <v>632</v>
      </c>
      <c r="F148" s="79" t="s">
        <v>633</v>
      </c>
      <c r="G148" s="80"/>
      <c r="H148" s="81">
        <v>19516.409967512496</v>
      </c>
      <c r="I148" s="81">
        <v>0</v>
      </c>
      <c r="J148" s="81">
        <v>35000</v>
      </c>
      <c r="K148" s="81">
        <v>0</v>
      </c>
      <c r="L148" s="81">
        <v>0</v>
      </c>
      <c r="M148" s="82">
        <v>54516.409967512496</v>
      </c>
    </row>
    <row r="149" spans="1:14" x14ac:dyDescent="0.25">
      <c r="A149" s="75"/>
      <c r="B149" s="76"/>
      <c r="C149" s="352"/>
      <c r="D149" s="3">
        <v>31793</v>
      </c>
      <c r="E149" s="19" t="s">
        <v>634</v>
      </c>
      <c r="F149" s="19" t="s">
        <v>393</v>
      </c>
      <c r="G149" s="32"/>
      <c r="H149" s="33">
        <v>110561.90394417958</v>
      </c>
      <c r="I149" s="33">
        <v>360000</v>
      </c>
      <c r="J149" s="33">
        <v>0</v>
      </c>
      <c r="K149" s="33">
        <v>0</v>
      </c>
      <c r="L149" s="33">
        <v>0</v>
      </c>
      <c r="M149" s="34">
        <v>470561.90394417959</v>
      </c>
    </row>
    <row r="150" spans="1:14" ht="75" x14ac:dyDescent="0.25">
      <c r="A150" s="75"/>
      <c r="B150" s="76"/>
      <c r="C150" s="352"/>
      <c r="D150" s="78">
        <v>32051</v>
      </c>
      <c r="E150" s="79" t="s">
        <v>635</v>
      </c>
      <c r="F150" s="79" t="s">
        <v>636</v>
      </c>
      <c r="G150" s="80"/>
      <c r="H150" s="81">
        <v>747071.83364463958</v>
      </c>
      <c r="I150" s="81">
        <v>0</v>
      </c>
      <c r="J150" s="81">
        <v>0</v>
      </c>
      <c r="K150" s="81">
        <v>0</v>
      </c>
      <c r="L150" s="81">
        <v>0</v>
      </c>
      <c r="M150" s="82">
        <v>747071.83364463958</v>
      </c>
    </row>
    <row r="151" spans="1:14" ht="30" x14ac:dyDescent="0.25">
      <c r="A151" s="75"/>
      <c r="B151" s="76"/>
      <c r="C151" s="352"/>
      <c r="D151" s="3">
        <v>32058</v>
      </c>
      <c r="E151" s="19" t="s">
        <v>637</v>
      </c>
      <c r="F151" s="19" t="s">
        <v>638</v>
      </c>
      <c r="G151" s="32"/>
      <c r="H151" s="33">
        <v>4219.7643172999979</v>
      </c>
      <c r="I151" s="33">
        <v>0</v>
      </c>
      <c r="J151" s="33">
        <v>0</v>
      </c>
      <c r="K151" s="33">
        <v>0</v>
      </c>
      <c r="L151" s="33">
        <v>0</v>
      </c>
      <c r="M151" s="34">
        <v>4219.7643172999979</v>
      </c>
    </row>
    <row r="152" spans="1:14" x14ac:dyDescent="0.25">
      <c r="A152" s="75"/>
      <c r="B152" s="76"/>
      <c r="C152" s="353" t="s">
        <v>88</v>
      </c>
      <c r="D152" s="84"/>
      <c r="E152" s="85"/>
      <c r="F152" s="85"/>
      <c r="G152" s="86">
        <v>6.5958333333333332</v>
      </c>
      <c r="H152" s="87">
        <v>991862.17943932849</v>
      </c>
      <c r="I152" s="87">
        <v>360000</v>
      </c>
      <c r="J152" s="87">
        <v>35000</v>
      </c>
      <c r="K152" s="87">
        <v>0</v>
      </c>
      <c r="L152" s="87">
        <v>0</v>
      </c>
      <c r="M152" s="88">
        <v>1386862.1794393284</v>
      </c>
    </row>
    <row r="153" spans="1:14" x14ac:dyDescent="0.25">
      <c r="A153" s="75"/>
      <c r="B153" s="104" t="s">
        <v>89</v>
      </c>
      <c r="C153" s="106"/>
      <c r="D153" s="107"/>
      <c r="E153" s="108"/>
      <c r="F153" s="108"/>
      <c r="G153" s="109">
        <v>51.12083333333333</v>
      </c>
      <c r="H153" s="110">
        <v>13741004.222790698</v>
      </c>
      <c r="I153" s="110">
        <v>2422995.6843874622</v>
      </c>
      <c r="J153" s="110">
        <v>18275928.130196605</v>
      </c>
      <c r="K153" s="110">
        <v>2996468.1270471066</v>
      </c>
      <c r="L153" s="110">
        <v>200000</v>
      </c>
      <c r="M153" s="111">
        <v>37636396.164421871</v>
      </c>
      <c r="N153" s="112"/>
    </row>
    <row r="154" spans="1:14" s="121" customFormat="1" ht="15.75" thickBot="1" x14ac:dyDescent="0.3">
      <c r="A154" s="113" t="s">
        <v>90</v>
      </c>
      <c r="B154" s="114"/>
      <c r="C154" s="115"/>
      <c r="D154" s="116"/>
      <c r="E154" s="117"/>
      <c r="F154" s="117"/>
      <c r="G154" s="118">
        <v>125.26666666666667</v>
      </c>
      <c r="H154" s="119">
        <v>26719865.40141312</v>
      </c>
      <c r="I154" s="119">
        <v>3727886.6843874622</v>
      </c>
      <c r="J154" s="119">
        <v>22912297.354262993</v>
      </c>
      <c r="K154" s="119">
        <v>3320098.1270471066</v>
      </c>
      <c r="L154" s="119">
        <v>300000</v>
      </c>
      <c r="M154" s="120">
        <v>56980147.567110687</v>
      </c>
    </row>
  </sheetData>
  <mergeCells count="20">
    <mergeCell ref="C127:C129"/>
    <mergeCell ref="B131:B152"/>
    <mergeCell ref="C131:C144"/>
    <mergeCell ref="C146:C151"/>
    <mergeCell ref="C74:C76"/>
    <mergeCell ref="C78:C84"/>
    <mergeCell ref="C86:C93"/>
    <mergeCell ref="C95:C99"/>
    <mergeCell ref="C101:C103"/>
    <mergeCell ref="C105:C125"/>
    <mergeCell ref="A6:A153"/>
    <mergeCell ref="B6:B38"/>
    <mergeCell ref="C6:C14"/>
    <mergeCell ref="C23:C30"/>
    <mergeCell ref="C32:C33"/>
    <mergeCell ref="C37:C38"/>
    <mergeCell ref="B40:B49"/>
    <mergeCell ref="C40:C44"/>
    <mergeCell ref="C50:C55"/>
    <mergeCell ref="C59:C69"/>
  </mergeCells>
  <printOptions horizontalCentered="1"/>
  <pageMargins left="0.7" right="0.7" top="0.75" bottom="0.75" header="0.3" footer="0.3"/>
  <pageSetup scale="55" fitToHeight="1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topLeftCell="B1" zoomScale="85" zoomScaleNormal="85" zoomScaleSheetLayoutView="93" zoomScalePageLayoutView="85" workbookViewId="0">
      <pane ySplit="5" topLeftCell="A6" activePane="bottomLeft" state="frozen"/>
      <selection activeCell="G1" sqref="G1:AM1048576"/>
      <selection pane="bottomLeft" activeCell="F7" sqref="F7"/>
    </sheetView>
  </sheetViews>
  <sheetFormatPr defaultColWidth="8.85546875" defaultRowHeight="15" outlineLevelCol="1" x14ac:dyDescent="0.25"/>
  <cols>
    <col min="1" max="1" width="6" style="6" hidden="1" customWidth="1" outlineLevel="1"/>
    <col min="2" max="2" width="19.42578125" style="6" customWidth="1" collapsed="1"/>
    <col min="3" max="3" width="29.140625" style="344" customWidth="1"/>
    <col min="4" max="4" width="9.42578125" style="3" bestFit="1" customWidth="1"/>
    <col min="5" max="5" width="30.7109375" style="4" customWidth="1"/>
    <col min="6" max="6" width="66.85546875" style="4" customWidth="1"/>
    <col min="7" max="7" width="6.85546875" style="5" bestFit="1" customWidth="1"/>
    <col min="8" max="8" width="8" style="5" bestFit="1" customWidth="1"/>
    <col min="9" max="9" width="8.42578125" style="5" bestFit="1" customWidth="1"/>
    <col min="10" max="10" width="12.28515625" style="5" bestFit="1" customWidth="1"/>
    <col min="11" max="11" width="10.42578125" style="5" bestFit="1" customWidth="1"/>
    <col min="12" max="12" width="10.85546875" style="5" bestFit="1" customWidth="1"/>
    <col min="13" max="13" width="8.7109375" style="5" bestFit="1" customWidth="1"/>
    <col min="14" max="14" width="20.42578125" style="6" bestFit="1" customWidth="1"/>
    <col min="15" max="16384" width="8.85546875" style="6"/>
  </cols>
  <sheetData>
    <row r="1" spans="1:14" ht="28.5" x14ac:dyDescent="0.25">
      <c r="B1" s="1" t="s">
        <v>0</v>
      </c>
    </row>
    <row r="2" spans="1:14" x14ac:dyDescent="0.25">
      <c r="B2" s="343"/>
    </row>
    <row r="3" spans="1:14" ht="28.5" x14ac:dyDescent="0.25">
      <c r="B3" s="1" t="s">
        <v>186</v>
      </c>
    </row>
    <row r="4" spans="1:14" ht="15.75" thickBot="1" x14ac:dyDescent="0.3"/>
    <row r="5" spans="1:14" s="15" customFormat="1" ht="38.25" thickBot="1" x14ac:dyDescent="0.3">
      <c r="A5" s="7" t="s">
        <v>1</v>
      </c>
      <c r="B5" s="8" t="s">
        <v>2</v>
      </c>
      <c r="C5" s="345" t="s">
        <v>3</v>
      </c>
      <c r="D5" s="10" t="s">
        <v>4</v>
      </c>
      <c r="E5" s="10" t="s">
        <v>5</v>
      </c>
      <c r="F5" s="10" t="s">
        <v>6</v>
      </c>
      <c r="G5" s="11" t="s">
        <v>7</v>
      </c>
      <c r="H5" s="12" t="s">
        <v>8</v>
      </c>
      <c r="I5" s="12" t="s">
        <v>9</v>
      </c>
      <c r="J5" s="13" t="s">
        <v>10</v>
      </c>
      <c r="K5" s="12" t="s">
        <v>11</v>
      </c>
      <c r="L5" s="12" t="s">
        <v>12</v>
      </c>
      <c r="M5" s="14" t="s">
        <v>13</v>
      </c>
    </row>
    <row r="6" spans="1:14" ht="45" x14ac:dyDescent="0.25">
      <c r="A6" s="122" t="s">
        <v>91</v>
      </c>
      <c r="B6" s="123" t="s">
        <v>92</v>
      </c>
      <c r="C6" s="357" t="s">
        <v>93</v>
      </c>
      <c r="D6" s="3">
        <v>31055</v>
      </c>
      <c r="E6" s="19" t="s">
        <v>639</v>
      </c>
      <c r="F6" s="19" t="s">
        <v>640</v>
      </c>
      <c r="G6" s="20"/>
      <c r="H6" s="21">
        <v>151130.55390756496</v>
      </c>
      <c r="I6" s="21">
        <v>0</v>
      </c>
      <c r="J6" s="21">
        <v>337700</v>
      </c>
      <c r="K6" s="21">
        <v>32790</v>
      </c>
      <c r="L6" s="21">
        <v>0</v>
      </c>
      <c r="M6" s="22">
        <v>521620.55390756496</v>
      </c>
    </row>
    <row r="7" spans="1:14" ht="30" x14ac:dyDescent="0.25">
      <c r="A7" s="125"/>
      <c r="B7" s="126"/>
      <c r="C7" s="358"/>
      <c r="D7" s="128">
        <v>31460</v>
      </c>
      <c r="E7" s="129" t="s">
        <v>641</v>
      </c>
      <c r="F7" s="129" t="s">
        <v>642</v>
      </c>
      <c r="G7" s="130"/>
      <c r="H7" s="131">
        <v>42522.29879001114</v>
      </c>
      <c r="I7" s="131">
        <v>0</v>
      </c>
      <c r="J7" s="131">
        <v>0</v>
      </c>
      <c r="K7" s="131">
        <v>500</v>
      </c>
      <c r="L7" s="131">
        <v>0</v>
      </c>
      <c r="M7" s="132">
        <v>43022.29879001114</v>
      </c>
    </row>
    <row r="8" spans="1:14" ht="30" x14ac:dyDescent="0.25">
      <c r="A8" s="125"/>
      <c r="B8" s="126"/>
      <c r="C8" s="358"/>
      <c r="D8" s="3">
        <v>31652</v>
      </c>
      <c r="E8" s="19" t="s">
        <v>643</v>
      </c>
      <c r="F8" s="19" t="s">
        <v>644</v>
      </c>
      <c r="G8" s="32"/>
      <c r="H8" s="33">
        <v>14766.709204080005</v>
      </c>
      <c r="I8" s="33">
        <v>0</v>
      </c>
      <c r="J8" s="33">
        <v>0</v>
      </c>
      <c r="K8" s="33">
        <v>0</v>
      </c>
      <c r="L8" s="33">
        <v>0</v>
      </c>
      <c r="M8" s="34">
        <v>14766.709204080005</v>
      </c>
    </row>
    <row r="9" spans="1:14" x14ac:dyDescent="0.25">
      <c r="A9" s="125"/>
      <c r="B9" s="126"/>
      <c r="C9" s="359" t="s">
        <v>94</v>
      </c>
      <c r="D9" s="134"/>
      <c r="E9" s="135"/>
      <c r="F9" s="135"/>
      <c r="G9" s="136">
        <v>0.71666666666666323</v>
      </c>
      <c r="H9" s="137">
        <v>208419.5619016561</v>
      </c>
      <c r="I9" s="137">
        <v>0</v>
      </c>
      <c r="J9" s="137">
        <v>337700</v>
      </c>
      <c r="K9" s="137">
        <v>33290</v>
      </c>
      <c r="L9" s="137">
        <v>0</v>
      </c>
      <c r="M9" s="138">
        <v>579409.5619016561</v>
      </c>
    </row>
    <row r="10" spans="1:14" s="144" customFormat="1" ht="45" x14ac:dyDescent="0.25">
      <c r="A10" s="125"/>
      <c r="B10" s="126"/>
      <c r="C10" s="360" t="s">
        <v>95</v>
      </c>
      <c r="D10" s="140">
        <v>25957</v>
      </c>
      <c r="E10" s="141" t="s">
        <v>645</v>
      </c>
      <c r="F10" s="141" t="s">
        <v>646</v>
      </c>
      <c r="G10" s="40"/>
      <c r="H10" s="142">
        <v>125528.93788342502</v>
      </c>
      <c r="I10" s="142">
        <v>0</v>
      </c>
      <c r="J10" s="142">
        <v>0</v>
      </c>
      <c r="K10" s="142">
        <v>0</v>
      </c>
      <c r="L10" s="142">
        <v>0</v>
      </c>
      <c r="M10" s="143">
        <v>125528.93788342502</v>
      </c>
    </row>
    <row r="11" spans="1:14" s="144" customFormat="1" ht="45" x14ac:dyDescent="0.25">
      <c r="A11" s="125"/>
      <c r="B11" s="126"/>
      <c r="C11" s="360"/>
      <c r="D11" s="145">
        <v>31439</v>
      </c>
      <c r="E11" s="146" t="s">
        <v>647</v>
      </c>
      <c r="F11" s="146" t="s">
        <v>648</v>
      </c>
      <c r="G11" s="147"/>
      <c r="H11" s="148">
        <v>338278.94319980027</v>
      </c>
      <c r="I11" s="148">
        <v>0</v>
      </c>
      <c r="J11" s="148">
        <v>22000</v>
      </c>
      <c r="K11" s="148">
        <v>3000</v>
      </c>
      <c r="L11" s="148">
        <v>0</v>
      </c>
      <c r="M11" s="149">
        <v>363278.94319980027</v>
      </c>
    </row>
    <row r="12" spans="1:14" s="144" customFormat="1" ht="30" x14ac:dyDescent="0.25">
      <c r="A12" s="125"/>
      <c r="B12" s="126"/>
      <c r="C12" s="360"/>
      <c r="D12" s="140">
        <v>31534</v>
      </c>
      <c r="E12" s="141" t="s">
        <v>649</v>
      </c>
      <c r="F12" s="141" t="s">
        <v>650</v>
      </c>
      <c r="G12" s="40"/>
      <c r="H12" s="142">
        <v>216123.02732123324</v>
      </c>
      <c r="I12" s="142">
        <v>0</v>
      </c>
      <c r="J12" s="142">
        <v>0</v>
      </c>
      <c r="K12" s="142">
        <v>0</v>
      </c>
      <c r="L12" s="142">
        <v>0</v>
      </c>
      <c r="M12" s="143">
        <v>216123.02732123324</v>
      </c>
    </row>
    <row r="13" spans="1:14" x14ac:dyDescent="0.25">
      <c r="A13" s="125"/>
      <c r="B13" s="126"/>
      <c r="C13" s="359" t="s">
        <v>96</v>
      </c>
      <c r="D13" s="134"/>
      <c r="E13" s="135"/>
      <c r="F13" s="135"/>
      <c r="G13" s="136">
        <v>3.1000000000000005</v>
      </c>
      <c r="H13" s="137">
        <v>679930.90840445855</v>
      </c>
      <c r="I13" s="137">
        <v>0</v>
      </c>
      <c r="J13" s="137">
        <v>22000</v>
      </c>
      <c r="K13" s="137">
        <v>3000</v>
      </c>
      <c r="L13" s="137">
        <v>0</v>
      </c>
      <c r="M13" s="138">
        <v>704930.90840445855</v>
      </c>
      <c r="N13" s="144"/>
    </row>
    <row r="14" spans="1:14" x14ac:dyDescent="0.25">
      <c r="A14" s="125"/>
      <c r="B14" s="126"/>
      <c r="C14" s="360" t="s">
        <v>97</v>
      </c>
      <c r="D14" s="140">
        <v>31660</v>
      </c>
      <c r="E14" s="141" t="s">
        <v>651</v>
      </c>
      <c r="F14" s="141" t="s">
        <v>652</v>
      </c>
      <c r="G14" s="40"/>
      <c r="H14" s="142">
        <v>2731915.5357659869</v>
      </c>
      <c r="I14" s="142">
        <v>0</v>
      </c>
      <c r="J14" s="142">
        <v>0</v>
      </c>
      <c r="K14" s="142">
        <v>0</v>
      </c>
      <c r="L14" s="142">
        <v>0</v>
      </c>
      <c r="M14" s="143">
        <v>2731915.5357659869</v>
      </c>
    </row>
    <row r="15" spans="1:14" ht="30" x14ac:dyDescent="0.25">
      <c r="A15" s="125"/>
      <c r="B15" s="126"/>
      <c r="C15" s="360"/>
      <c r="D15" s="145">
        <v>31664</v>
      </c>
      <c r="E15" s="146" t="s">
        <v>653</v>
      </c>
      <c r="F15" s="146" t="s">
        <v>654</v>
      </c>
      <c r="G15" s="147"/>
      <c r="H15" s="148">
        <v>7337.9473329934453</v>
      </c>
      <c r="I15" s="148">
        <v>0</v>
      </c>
      <c r="J15" s="148">
        <v>0</v>
      </c>
      <c r="K15" s="148">
        <v>0</v>
      </c>
      <c r="L15" s="148">
        <v>0</v>
      </c>
      <c r="M15" s="149">
        <v>7337.9473329934453</v>
      </c>
    </row>
    <row r="16" spans="1:14" ht="30" x14ac:dyDescent="0.25">
      <c r="A16" s="125"/>
      <c r="B16" s="126"/>
      <c r="C16" s="360"/>
      <c r="D16" s="140">
        <v>32200</v>
      </c>
      <c r="E16" s="141" t="s">
        <v>655</v>
      </c>
      <c r="F16" s="141" t="s">
        <v>656</v>
      </c>
      <c r="G16" s="40"/>
      <c r="H16" s="142">
        <v>0</v>
      </c>
      <c r="I16" s="142">
        <v>22500</v>
      </c>
      <c r="J16" s="142">
        <v>284187.13587310631</v>
      </c>
      <c r="K16" s="142">
        <v>255800</v>
      </c>
      <c r="L16" s="142">
        <v>60000</v>
      </c>
      <c r="M16" s="143">
        <v>622487.13587310631</v>
      </c>
    </row>
    <row r="17" spans="1:13" x14ac:dyDescent="0.25">
      <c r="A17" s="125"/>
      <c r="B17" s="126"/>
      <c r="C17" s="361" t="s">
        <v>98</v>
      </c>
      <c r="D17" s="151"/>
      <c r="E17" s="152"/>
      <c r="F17" s="152"/>
      <c r="G17" s="136">
        <v>18.045833333333334</v>
      </c>
      <c r="H17" s="153">
        <v>2739253.4830989805</v>
      </c>
      <c r="I17" s="153">
        <v>22500</v>
      </c>
      <c r="J17" s="153">
        <v>284187.13587310631</v>
      </c>
      <c r="K17" s="153">
        <v>255800</v>
      </c>
      <c r="L17" s="153">
        <v>60000</v>
      </c>
      <c r="M17" s="154">
        <v>3361740.6189720868</v>
      </c>
    </row>
    <row r="18" spans="1:13" ht="45" x14ac:dyDescent="0.25">
      <c r="A18" s="125"/>
      <c r="B18" s="126"/>
      <c r="C18" s="358" t="s">
        <v>99</v>
      </c>
      <c r="D18" s="128">
        <v>25555</v>
      </c>
      <c r="E18" s="129" t="s">
        <v>657</v>
      </c>
      <c r="F18" s="129" t="s">
        <v>658</v>
      </c>
      <c r="G18" s="130"/>
      <c r="H18" s="131">
        <v>195823.89356064692</v>
      </c>
      <c r="I18" s="131">
        <v>0</v>
      </c>
      <c r="J18" s="131">
        <v>0</v>
      </c>
      <c r="K18" s="131">
        <v>0</v>
      </c>
      <c r="L18" s="131">
        <v>0</v>
      </c>
      <c r="M18" s="132">
        <v>195823.89356064692</v>
      </c>
    </row>
    <row r="19" spans="1:13" ht="30" x14ac:dyDescent="0.25">
      <c r="A19" s="125"/>
      <c r="B19" s="126"/>
      <c r="C19" s="358"/>
      <c r="D19" s="3">
        <v>31150</v>
      </c>
      <c r="E19" s="19" t="s">
        <v>659</v>
      </c>
      <c r="F19" s="19" t="s">
        <v>660</v>
      </c>
      <c r="G19" s="32"/>
      <c r="H19" s="33">
        <v>50921.260440750011</v>
      </c>
      <c r="I19" s="33">
        <v>0</v>
      </c>
      <c r="J19" s="33">
        <v>0</v>
      </c>
      <c r="K19" s="33">
        <v>688800</v>
      </c>
      <c r="L19" s="33">
        <v>0</v>
      </c>
      <c r="M19" s="34">
        <v>739721.26044075005</v>
      </c>
    </row>
    <row r="20" spans="1:13" ht="90" x14ac:dyDescent="0.25">
      <c r="A20" s="125"/>
      <c r="B20" s="126"/>
      <c r="C20" s="358"/>
      <c r="D20" s="128">
        <v>31200</v>
      </c>
      <c r="E20" s="129" t="s">
        <v>661</v>
      </c>
      <c r="F20" s="129" t="s">
        <v>662</v>
      </c>
      <c r="G20" s="130"/>
      <c r="H20" s="131">
        <v>0</v>
      </c>
      <c r="I20" s="131">
        <v>0</v>
      </c>
      <c r="J20" s="131">
        <v>0</v>
      </c>
      <c r="K20" s="131">
        <v>0</v>
      </c>
      <c r="L20" s="131">
        <v>0</v>
      </c>
      <c r="M20" s="132">
        <v>0</v>
      </c>
    </row>
    <row r="21" spans="1:13" ht="30" x14ac:dyDescent="0.25">
      <c r="A21" s="125"/>
      <c r="B21" s="126"/>
      <c r="C21" s="358"/>
      <c r="D21" s="128">
        <v>31250</v>
      </c>
      <c r="E21" s="129" t="s">
        <v>663</v>
      </c>
      <c r="F21" s="129" t="s">
        <v>664</v>
      </c>
      <c r="G21" s="130"/>
      <c r="H21" s="131">
        <v>139280.09666812501</v>
      </c>
      <c r="I21" s="131">
        <v>16300</v>
      </c>
      <c r="J21" s="131">
        <v>0</v>
      </c>
      <c r="K21" s="131">
        <v>5940</v>
      </c>
      <c r="L21" s="131">
        <v>0</v>
      </c>
      <c r="M21" s="132">
        <v>161520.09666812501</v>
      </c>
    </row>
    <row r="22" spans="1:13" x14ac:dyDescent="0.25">
      <c r="A22" s="125"/>
      <c r="B22" s="126"/>
      <c r="C22" s="361" t="s">
        <v>100</v>
      </c>
      <c r="D22" s="151"/>
      <c r="E22" s="152"/>
      <c r="F22" s="152"/>
      <c r="G22" s="136">
        <v>1.5958333333333334</v>
      </c>
      <c r="H22" s="153">
        <v>386025.25066952198</v>
      </c>
      <c r="I22" s="153">
        <v>16300</v>
      </c>
      <c r="J22" s="153">
        <v>0</v>
      </c>
      <c r="K22" s="153">
        <v>694740</v>
      </c>
      <c r="L22" s="153">
        <v>0</v>
      </c>
      <c r="M22" s="154">
        <v>1097065.250669522</v>
      </c>
    </row>
    <row r="23" spans="1:13" ht="45" x14ac:dyDescent="0.25">
      <c r="A23" s="125"/>
      <c r="B23" s="126"/>
      <c r="C23" s="358" t="s">
        <v>101</v>
      </c>
      <c r="D23" s="128">
        <v>31052</v>
      </c>
      <c r="E23" s="129" t="s">
        <v>665</v>
      </c>
      <c r="F23" s="129" t="s">
        <v>666</v>
      </c>
      <c r="G23" s="147"/>
      <c r="H23" s="131">
        <v>0</v>
      </c>
      <c r="I23" s="131">
        <v>1825381</v>
      </c>
      <c r="J23" s="131">
        <v>1072500</v>
      </c>
      <c r="K23" s="131">
        <v>308000</v>
      </c>
      <c r="L23" s="131">
        <v>0</v>
      </c>
      <c r="M23" s="132">
        <v>3205881</v>
      </c>
    </row>
    <row r="24" spans="1:13" ht="45" x14ac:dyDescent="0.25">
      <c r="A24" s="125"/>
      <c r="B24" s="126"/>
      <c r="C24" s="358"/>
      <c r="D24" s="3">
        <v>31053</v>
      </c>
      <c r="E24" s="19" t="s">
        <v>667</v>
      </c>
      <c r="F24" s="19" t="s">
        <v>668</v>
      </c>
      <c r="G24" s="32"/>
      <c r="H24" s="33">
        <v>0</v>
      </c>
      <c r="I24" s="33">
        <v>1931581</v>
      </c>
      <c r="J24" s="33">
        <v>964500</v>
      </c>
      <c r="K24" s="33">
        <v>308000</v>
      </c>
      <c r="L24" s="33">
        <v>0</v>
      </c>
      <c r="M24" s="34">
        <v>3204081</v>
      </c>
    </row>
    <row r="25" spans="1:13" ht="45" x14ac:dyDescent="0.25">
      <c r="A25" s="125"/>
      <c r="B25" s="126"/>
      <c r="C25" s="358"/>
      <c r="D25" s="128">
        <v>31054</v>
      </c>
      <c r="E25" s="129" t="s">
        <v>669</v>
      </c>
      <c r="F25" s="129" t="s">
        <v>670</v>
      </c>
      <c r="G25" s="147"/>
      <c r="H25" s="131">
        <v>0</v>
      </c>
      <c r="I25" s="131">
        <v>1839931</v>
      </c>
      <c r="J25" s="131">
        <v>679500</v>
      </c>
      <c r="K25" s="131">
        <v>202000</v>
      </c>
      <c r="L25" s="131">
        <v>0</v>
      </c>
      <c r="M25" s="132">
        <v>2721431</v>
      </c>
    </row>
    <row r="26" spans="1:13" ht="30" x14ac:dyDescent="0.25">
      <c r="A26" s="125"/>
      <c r="B26" s="126"/>
      <c r="C26" s="358"/>
      <c r="D26" s="3">
        <v>31102</v>
      </c>
      <c r="E26" s="19" t="s">
        <v>671</v>
      </c>
      <c r="F26" s="19" t="s">
        <v>672</v>
      </c>
      <c r="G26" s="32"/>
      <c r="H26" s="33">
        <v>785704.87361776468</v>
      </c>
      <c r="I26" s="33">
        <v>5600</v>
      </c>
      <c r="J26" s="33">
        <v>76200</v>
      </c>
      <c r="K26" s="33">
        <v>200125</v>
      </c>
      <c r="L26" s="33">
        <v>0</v>
      </c>
      <c r="M26" s="34">
        <v>1067629.8736177646</v>
      </c>
    </row>
    <row r="27" spans="1:13" ht="30" x14ac:dyDescent="0.25">
      <c r="A27" s="125"/>
      <c r="B27" s="126"/>
      <c r="C27" s="358"/>
      <c r="D27" s="128">
        <v>31355</v>
      </c>
      <c r="E27" s="129" t="s">
        <v>673</v>
      </c>
      <c r="F27" s="129" t="s">
        <v>674</v>
      </c>
      <c r="G27" s="130"/>
      <c r="H27" s="131">
        <v>1291096.0876049998</v>
      </c>
      <c r="I27" s="131">
        <v>500000.00000000006</v>
      </c>
      <c r="J27" s="131">
        <v>220000</v>
      </c>
      <c r="K27" s="131">
        <v>0</v>
      </c>
      <c r="L27" s="131">
        <v>0</v>
      </c>
      <c r="M27" s="132">
        <v>2011096.0876049998</v>
      </c>
    </row>
    <row r="28" spans="1:13" ht="30" x14ac:dyDescent="0.25">
      <c r="A28" s="125"/>
      <c r="B28" s="126"/>
      <c r="C28" s="358"/>
      <c r="D28" s="3">
        <v>31448</v>
      </c>
      <c r="E28" s="19" t="s">
        <v>675</v>
      </c>
      <c r="F28" s="19" t="s">
        <v>676</v>
      </c>
      <c r="G28" s="32"/>
      <c r="H28" s="33">
        <v>23122.926057211873</v>
      </c>
      <c r="I28" s="33">
        <v>3300</v>
      </c>
      <c r="J28" s="33">
        <v>104700</v>
      </c>
      <c r="K28" s="33">
        <v>23720</v>
      </c>
      <c r="L28" s="33">
        <v>200000</v>
      </c>
      <c r="M28" s="34">
        <v>354842.92605721188</v>
      </c>
    </row>
    <row r="29" spans="1:13" ht="45" x14ac:dyDescent="0.25">
      <c r="A29" s="125"/>
      <c r="B29" s="126"/>
      <c r="C29" s="358"/>
      <c r="D29" s="128">
        <v>31449</v>
      </c>
      <c r="E29" s="129" t="s">
        <v>677</v>
      </c>
      <c r="F29" s="129" t="s">
        <v>678</v>
      </c>
      <c r="G29" s="130"/>
      <c r="H29" s="131">
        <v>61277.555312455035</v>
      </c>
      <c r="I29" s="131">
        <v>1700</v>
      </c>
      <c r="J29" s="131">
        <v>0</v>
      </c>
      <c r="K29" s="131">
        <v>1351125</v>
      </c>
      <c r="L29" s="131">
        <v>0</v>
      </c>
      <c r="M29" s="132">
        <v>1414102.5553124549</v>
      </c>
    </row>
    <row r="30" spans="1:13" ht="30" x14ac:dyDescent="0.25">
      <c r="A30" s="125"/>
      <c r="B30" s="126"/>
      <c r="C30" s="358"/>
      <c r="D30" s="3">
        <v>31456</v>
      </c>
      <c r="E30" s="19" t="s">
        <v>679</v>
      </c>
      <c r="F30" s="19" t="s">
        <v>680</v>
      </c>
      <c r="G30" s="32"/>
      <c r="H30" s="33">
        <v>1097561.3364301398</v>
      </c>
      <c r="I30" s="33">
        <v>8900</v>
      </c>
      <c r="J30" s="33">
        <v>5000</v>
      </c>
      <c r="K30" s="33">
        <v>4123440.4000000004</v>
      </c>
      <c r="L30" s="33">
        <v>550000</v>
      </c>
      <c r="M30" s="34">
        <v>5784901.7364301402</v>
      </c>
    </row>
    <row r="31" spans="1:13" ht="30" x14ac:dyDescent="0.25">
      <c r="A31" s="125"/>
      <c r="B31" s="126"/>
      <c r="C31" s="358"/>
      <c r="D31" s="128">
        <v>31462</v>
      </c>
      <c r="E31" s="129" t="s">
        <v>681</v>
      </c>
      <c r="F31" s="129" t="s">
        <v>682</v>
      </c>
      <c r="G31" s="130"/>
      <c r="H31" s="131">
        <v>135205.42885167056</v>
      </c>
      <c r="I31" s="131">
        <v>28800</v>
      </c>
      <c r="J31" s="131">
        <v>2265</v>
      </c>
      <c r="K31" s="131">
        <v>9912</v>
      </c>
      <c r="L31" s="131">
        <v>0</v>
      </c>
      <c r="M31" s="132">
        <v>176182.42885167056</v>
      </c>
    </row>
    <row r="32" spans="1:13" ht="30" x14ac:dyDescent="0.25">
      <c r="A32" s="125"/>
      <c r="B32" s="126"/>
      <c r="C32" s="358"/>
      <c r="D32" s="3">
        <v>31473</v>
      </c>
      <c r="E32" s="19" t="s">
        <v>683</v>
      </c>
      <c r="F32" s="19" t="s">
        <v>684</v>
      </c>
      <c r="G32" s="32"/>
      <c r="H32" s="33">
        <v>200176.99802048539</v>
      </c>
      <c r="I32" s="33">
        <v>65200</v>
      </c>
      <c r="J32" s="33">
        <v>0</v>
      </c>
      <c r="K32" s="33">
        <v>3100</v>
      </c>
      <c r="L32" s="33">
        <v>0</v>
      </c>
      <c r="M32" s="34">
        <v>268476.99802048539</v>
      </c>
    </row>
    <row r="33" spans="1:13" ht="30" x14ac:dyDescent="0.25">
      <c r="A33" s="125"/>
      <c r="B33" s="126"/>
      <c r="C33" s="358"/>
      <c r="D33" s="128">
        <v>31524</v>
      </c>
      <c r="E33" s="129" t="s">
        <v>685</v>
      </c>
      <c r="F33" s="129" t="s">
        <v>686</v>
      </c>
      <c r="G33" s="130"/>
      <c r="H33" s="131">
        <v>449798.28399610659</v>
      </c>
      <c r="I33" s="131">
        <v>0</v>
      </c>
      <c r="J33" s="131">
        <v>136700.99999999965</v>
      </c>
      <c r="K33" s="131">
        <v>44400</v>
      </c>
      <c r="L33" s="131">
        <v>0</v>
      </c>
      <c r="M33" s="132">
        <v>630899.28399610624</v>
      </c>
    </row>
    <row r="34" spans="1:13" ht="45" x14ac:dyDescent="0.25">
      <c r="A34" s="125"/>
      <c r="B34" s="126"/>
      <c r="C34" s="358"/>
      <c r="D34" s="3">
        <v>31653</v>
      </c>
      <c r="E34" s="19" t="s">
        <v>687</v>
      </c>
      <c r="F34" s="19" t="s">
        <v>688</v>
      </c>
      <c r="G34" s="32"/>
      <c r="H34" s="33">
        <v>155388.01388112674</v>
      </c>
      <c r="I34" s="33">
        <v>0</v>
      </c>
      <c r="J34" s="33">
        <v>0</v>
      </c>
      <c r="K34" s="33">
        <v>0</v>
      </c>
      <c r="L34" s="33">
        <v>0</v>
      </c>
      <c r="M34" s="34">
        <v>155388.01388112674</v>
      </c>
    </row>
    <row r="35" spans="1:13" ht="45" x14ac:dyDescent="0.25">
      <c r="A35" s="125"/>
      <c r="B35" s="126"/>
      <c r="C35" s="358"/>
      <c r="D35" s="128">
        <v>31654</v>
      </c>
      <c r="E35" s="129" t="s">
        <v>689</v>
      </c>
      <c r="F35" s="129" t="s">
        <v>690</v>
      </c>
      <c r="G35" s="130"/>
      <c r="H35" s="131">
        <v>209967.35862118026</v>
      </c>
      <c r="I35" s="131">
        <v>0</v>
      </c>
      <c r="J35" s="131">
        <v>0</v>
      </c>
      <c r="K35" s="131">
        <v>0</v>
      </c>
      <c r="L35" s="131">
        <v>0</v>
      </c>
      <c r="M35" s="132">
        <v>209967.35862118026</v>
      </c>
    </row>
    <row r="36" spans="1:13" ht="45" x14ac:dyDescent="0.25">
      <c r="A36" s="125"/>
      <c r="B36" s="126"/>
      <c r="C36" s="358"/>
      <c r="D36" s="3">
        <v>31655</v>
      </c>
      <c r="E36" s="19" t="s">
        <v>691</v>
      </c>
      <c r="F36" s="19" t="s">
        <v>692</v>
      </c>
      <c r="G36" s="32"/>
      <c r="H36" s="33">
        <v>129399.46914107328</v>
      </c>
      <c r="I36" s="33">
        <v>0</v>
      </c>
      <c r="J36" s="33">
        <v>0</v>
      </c>
      <c r="K36" s="33">
        <v>0</v>
      </c>
      <c r="L36" s="33">
        <v>0</v>
      </c>
      <c r="M36" s="34">
        <v>129399.46914107328</v>
      </c>
    </row>
    <row r="37" spans="1:13" ht="30" x14ac:dyDescent="0.25">
      <c r="A37" s="125"/>
      <c r="B37" s="126"/>
      <c r="C37" s="358"/>
      <c r="D37" s="128">
        <v>31656</v>
      </c>
      <c r="E37" s="129" t="s">
        <v>693</v>
      </c>
      <c r="F37" s="129" t="s">
        <v>693</v>
      </c>
      <c r="G37" s="130"/>
      <c r="H37" s="131">
        <v>193317.83468375006</v>
      </c>
      <c r="I37" s="131">
        <v>34845</v>
      </c>
      <c r="J37" s="131">
        <v>0</v>
      </c>
      <c r="K37" s="131">
        <v>0</v>
      </c>
      <c r="L37" s="131">
        <v>0</v>
      </c>
      <c r="M37" s="132">
        <v>228162.83468375006</v>
      </c>
    </row>
    <row r="38" spans="1:13" ht="30" x14ac:dyDescent="0.25">
      <c r="A38" s="125"/>
      <c r="B38" s="126"/>
      <c r="C38" s="358"/>
      <c r="D38" s="3">
        <v>31657</v>
      </c>
      <c r="E38" s="19" t="s">
        <v>694</v>
      </c>
      <c r="F38" s="19" t="s">
        <v>695</v>
      </c>
      <c r="G38" s="32"/>
      <c r="H38" s="33">
        <v>469199.26661264192</v>
      </c>
      <c r="I38" s="33">
        <v>135400</v>
      </c>
      <c r="J38" s="33">
        <v>0</v>
      </c>
      <c r="K38" s="33">
        <v>0</v>
      </c>
      <c r="L38" s="33">
        <v>0</v>
      </c>
      <c r="M38" s="34">
        <v>604599.26661264198</v>
      </c>
    </row>
    <row r="39" spans="1:13" ht="30" x14ac:dyDescent="0.25">
      <c r="A39" s="125"/>
      <c r="B39" s="126"/>
      <c r="C39" s="358"/>
      <c r="D39" s="128">
        <v>31658</v>
      </c>
      <c r="E39" s="129" t="s">
        <v>696</v>
      </c>
      <c r="F39" s="129" t="s">
        <v>697</v>
      </c>
      <c r="G39" s="130"/>
      <c r="H39" s="131">
        <v>322263.60028132109</v>
      </c>
      <c r="I39" s="131">
        <v>64800</v>
      </c>
      <c r="J39" s="131">
        <v>0</v>
      </c>
      <c r="K39" s="131">
        <v>0</v>
      </c>
      <c r="L39" s="131">
        <v>0</v>
      </c>
      <c r="M39" s="132">
        <v>387063.60028132109</v>
      </c>
    </row>
    <row r="40" spans="1:13" x14ac:dyDescent="0.25">
      <c r="A40" s="125"/>
      <c r="B40" s="126"/>
      <c r="C40" s="361" t="s">
        <v>102</v>
      </c>
      <c r="D40" s="151"/>
      <c r="E40" s="152"/>
      <c r="F40" s="152"/>
      <c r="G40" s="136">
        <v>25.258333333333329</v>
      </c>
      <c r="H40" s="153">
        <v>5523479.0331119271</v>
      </c>
      <c r="I40" s="153">
        <v>6445438</v>
      </c>
      <c r="J40" s="153">
        <v>3261365.9999999995</v>
      </c>
      <c r="K40" s="153">
        <v>6573822.4000000004</v>
      </c>
      <c r="L40" s="153">
        <v>750000</v>
      </c>
      <c r="M40" s="154">
        <v>22554105.433111928</v>
      </c>
    </row>
    <row r="41" spans="1:13" ht="15.75" thickBot="1" x14ac:dyDescent="0.3">
      <c r="A41" s="125"/>
      <c r="B41" s="155" t="s">
        <v>103</v>
      </c>
      <c r="C41" s="156"/>
      <c r="D41" s="157"/>
      <c r="E41" s="158"/>
      <c r="F41" s="158"/>
      <c r="G41" s="159">
        <v>48.716666666666661</v>
      </c>
      <c r="H41" s="160">
        <v>9537108.2371865455</v>
      </c>
      <c r="I41" s="160">
        <v>6484238</v>
      </c>
      <c r="J41" s="160">
        <v>3905253.1358731058</v>
      </c>
      <c r="K41" s="160">
        <v>7560652.4000000004</v>
      </c>
      <c r="L41" s="160">
        <v>810000</v>
      </c>
      <c r="M41" s="161">
        <v>28297251.773059648</v>
      </c>
    </row>
    <row r="42" spans="1:13" ht="30" x14ac:dyDescent="0.25">
      <c r="A42" s="125"/>
      <c r="B42" s="123" t="s">
        <v>104</v>
      </c>
      <c r="C42" s="362" t="s">
        <v>105</v>
      </c>
      <c r="D42" s="3">
        <v>28651</v>
      </c>
      <c r="E42" s="19" t="s">
        <v>698</v>
      </c>
      <c r="F42" s="19" t="s">
        <v>698</v>
      </c>
      <c r="G42" s="20"/>
      <c r="H42" s="21">
        <v>201204.36166211998</v>
      </c>
      <c r="I42" s="21">
        <v>0</v>
      </c>
      <c r="J42" s="21">
        <v>0</v>
      </c>
      <c r="K42" s="21">
        <v>0</v>
      </c>
      <c r="L42" s="21">
        <v>0</v>
      </c>
      <c r="M42" s="22">
        <v>201204.36166211998</v>
      </c>
    </row>
    <row r="43" spans="1:13" ht="45" x14ac:dyDescent="0.25">
      <c r="A43" s="125"/>
      <c r="B43" s="126"/>
      <c r="C43" s="362"/>
      <c r="D43" s="128">
        <v>31450</v>
      </c>
      <c r="E43" s="129" t="s">
        <v>699</v>
      </c>
      <c r="F43" s="129" t="s">
        <v>700</v>
      </c>
      <c r="G43" s="130"/>
      <c r="H43" s="131">
        <v>1239606.1890364662</v>
      </c>
      <c r="I43" s="131">
        <v>47900</v>
      </c>
      <c r="J43" s="131">
        <v>0</v>
      </c>
      <c r="K43" s="131">
        <v>0</v>
      </c>
      <c r="L43" s="131">
        <v>0</v>
      </c>
      <c r="M43" s="132">
        <v>1287506.1890364662</v>
      </c>
    </row>
    <row r="44" spans="1:13" x14ac:dyDescent="0.25">
      <c r="A44" s="125"/>
      <c r="B44" s="126"/>
      <c r="C44" s="361" t="s">
        <v>106</v>
      </c>
      <c r="D44" s="151"/>
      <c r="E44" s="152"/>
      <c r="F44" s="152"/>
      <c r="G44" s="136">
        <v>7.1999999999999993</v>
      </c>
      <c r="H44" s="153">
        <v>1440810.5506985863</v>
      </c>
      <c r="I44" s="153">
        <v>47900</v>
      </c>
      <c r="J44" s="153">
        <v>0</v>
      </c>
      <c r="K44" s="153">
        <v>0</v>
      </c>
      <c r="L44" s="153">
        <v>0</v>
      </c>
      <c r="M44" s="154">
        <v>1488710.5506985863</v>
      </c>
    </row>
    <row r="45" spans="1:13" ht="30" x14ac:dyDescent="0.25">
      <c r="A45" s="125"/>
      <c r="B45" s="126"/>
      <c r="C45" s="358" t="s">
        <v>107</v>
      </c>
      <c r="D45" s="3">
        <v>31203</v>
      </c>
      <c r="E45" s="19" t="s">
        <v>701</v>
      </c>
      <c r="F45" s="19" t="s">
        <v>702</v>
      </c>
      <c r="G45" s="32"/>
      <c r="H45" s="33">
        <v>43265.345413500014</v>
      </c>
      <c r="I45" s="33">
        <v>0</v>
      </c>
      <c r="J45" s="33">
        <v>0</v>
      </c>
      <c r="K45" s="33">
        <v>0</v>
      </c>
      <c r="L45" s="33">
        <v>0</v>
      </c>
      <c r="M45" s="34">
        <v>43265.345413500014</v>
      </c>
    </row>
    <row r="46" spans="1:13" ht="45" x14ac:dyDescent="0.25">
      <c r="A46" s="125"/>
      <c r="B46" s="126"/>
      <c r="C46" s="358"/>
      <c r="D46" s="128">
        <v>31253</v>
      </c>
      <c r="E46" s="129" t="s">
        <v>703</v>
      </c>
      <c r="F46" s="129" t="s">
        <v>704</v>
      </c>
      <c r="G46" s="130"/>
      <c r="H46" s="131">
        <v>42426.142513125014</v>
      </c>
      <c r="I46" s="131">
        <v>0</v>
      </c>
      <c r="J46" s="131">
        <v>0</v>
      </c>
      <c r="K46" s="131">
        <v>0</v>
      </c>
      <c r="L46" s="131">
        <v>0</v>
      </c>
      <c r="M46" s="132">
        <v>42426.142513125014</v>
      </c>
    </row>
    <row r="47" spans="1:13" ht="30" x14ac:dyDescent="0.25">
      <c r="A47" s="125"/>
      <c r="B47" s="126"/>
      <c r="C47" s="358"/>
      <c r="D47" s="3">
        <v>31440</v>
      </c>
      <c r="E47" s="19" t="s">
        <v>705</v>
      </c>
      <c r="F47" s="19" t="s">
        <v>706</v>
      </c>
      <c r="G47" s="32"/>
      <c r="H47" s="33">
        <v>1687203.22160251</v>
      </c>
      <c r="I47" s="33">
        <v>0</v>
      </c>
      <c r="J47" s="33">
        <v>0</v>
      </c>
      <c r="K47" s="33">
        <v>0</v>
      </c>
      <c r="L47" s="33">
        <v>1730000</v>
      </c>
      <c r="M47" s="34">
        <v>3417203.2216025097</v>
      </c>
    </row>
    <row r="48" spans="1:13" x14ac:dyDescent="0.25">
      <c r="A48" s="125"/>
      <c r="B48" s="126"/>
      <c r="C48" s="358"/>
      <c r="D48" s="128">
        <v>31441</v>
      </c>
      <c r="E48" s="129" t="s">
        <v>707</v>
      </c>
      <c r="F48" s="129" t="s">
        <v>393</v>
      </c>
      <c r="G48" s="130"/>
      <c r="H48" s="131">
        <v>801745.71843443601</v>
      </c>
      <c r="I48" s="131">
        <v>0</v>
      </c>
      <c r="J48" s="131">
        <v>0</v>
      </c>
      <c r="K48" s="131">
        <v>0</v>
      </c>
      <c r="L48" s="131">
        <v>939000</v>
      </c>
      <c r="M48" s="132">
        <v>1740745.718434436</v>
      </c>
    </row>
    <row r="49" spans="1:13" x14ac:dyDescent="0.25">
      <c r="A49" s="125"/>
      <c r="B49" s="126"/>
      <c r="C49" s="358"/>
      <c r="D49" s="3">
        <v>31442</v>
      </c>
      <c r="E49" s="19" t="s">
        <v>708</v>
      </c>
      <c r="F49" s="19" t="s">
        <v>708</v>
      </c>
      <c r="G49" s="32"/>
      <c r="H49" s="33">
        <v>312808.52317056467</v>
      </c>
      <c r="I49" s="33">
        <v>0</v>
      </c>
      <c r="J49" s="33">
        <v>0</v>
      </c>
      <c r="K49" s="33">
        <v>0</v>
      </c>
      <c r="L49" s="33">
        <v>500000</v>
      </c>
      <c r="M49" s="34">
        <v>812808.52317056467</v>
      </c>
    </row>
    <row r="50" spans="1:13" x14ac:dyDescent="0.25">
      <c r="A50" s="125"/>
      <c r="B50" s="126"/>
      <c r="C50" s="358"/>
      <c r="D50" s="128">
        <v>31443</v>
      </c>
      <c r="E50" s="129" t="s">
        <v>709</v>
      </c>
      <c r="F50" s="129" t="s">
        <v>710</v>
      </c>
      <c r="G50" s="130"/>
      <c r="H50" s="131">
        <v>391499.36024674075</v>
      </c>
      <c r="I50" s="131">
        <v>0</v>
      </c>
      <c r="J50" s="131">
        <v>0</v>
      </c>
      <c r="K50" s="131">
        <v>0</v>
      </c>
      <c r="L50" s="131">
        <v>500000</v>
      </c>
      <c r="M50" s="132">
        <v>891499.36024674075</v>
      </c>
    </row>
    <row r="51" spans="1:13" ht="30" x14ac:dyDescent="0.25">
      <c r="A51" s="125"/>
      <c r="B51" s="126"/>
      <c r="C51" s="358"/>
      <c r="D51" s="3">
        <v>31444</v>
      </c>
      <c r="E51" s="19" t="s">
        <v>711</v>
      </c>
      <c r="F51" s="19" t="s">
        <v>712</v>
      </c>
      <c r="G51" s="32"/>
      <c r="H51" s="33">
        <v>178302.77248428963</v>
      </c>
      <c r="I51" s="33">
        <v>0</v>
      </c>
      <c r="J51" s="33">
        <v>0</v>
      </c>
      <c r="K51" s="33">
        <v>0</v>
      </c>
      <c r="L51" s="33">
        <v>500000</v>
      </c>
      <c r="M51" s="34">
        <v>678302.7724842896</v>
      </c>
    </row>
    <row r="52" spans="1:13" x14ac:dyDescent="0.25">
      <c r="A52" s="125"/>
      <c r="B52" s="126"/>
      <c r="C52" s="358"/>
      <c r="D52" s="128">
        <v>31445</v>
      </c>
      <c r="E52" s="129" t="s">
        <v>713</v>
      </c>
      <c r="F52" s="129" t="s">
        <v>714</v>
      </c>
      <c r="G52" s="130"/>
      <c r="H52" s="131">
        <v>1061428.1798504705</v>
      </c>
      <c r="I52" s="131">
        <v>0</v>
      </c>
      <c r="J52" s="131">
        <v>0</v>
      </c>
      <c r="K52" s="131">
        <v>0</v>
      </c>
      <c r="L52" s="131">
        <v>400000</v>
      </c>
      <c r="M52" s="132">
        <v>1461428.1798504705</v>
      </c>
    </row>
    <row r="53" spans="1:13" ht="30" x14ac:dyDescent="0.25">
      <c r="A53" s="125"/>
      <c r="B53" s="126"/>
      <c r="C53" s="358"/>
      <c r="D53" s="3">
        <v>31446</v>
      </c>
      <c r="E53" s="19" t="s">
        <v>715</v>
      </c>
      <c r="F53" s="19" t="s">
        <v>716</v>
      </c>
      <c r="G53" s="32"/>
      <c r="H53" s="33">
        <v>290088.80296623771</v>
      </c>
      <c r="I53" s="33">
        <v>0</v>
      </c>
      <c r="J53" s="33">
        <v>0</v>
      </c>
      <c r="K53" s="33">
        <v>0</v>
      </c>
      <c r="L53" s="33">
        <v>325000</v>
      </c>
      <c r="M53" s="34">
        <v>615088.80296623777</v>
      </c>
    </row>
    <row r="54" spans="1:13" x14ac:dyDescent="0.25">
      <c r="A54" s="125"/>
      <c r="B54" s="126"/>
      <c r="C54" s="358"/>
      <c r="D54" s="128">
        <v>31447</v>
      </c>
      <c r="E54" s="129" t="s">
        <v>717</v>
      </c>
      <c r="F54" s="129" t="s">
        <v>718</v>
      </c>
      <c r="G54" s="130"/>
      <c r="H54" s="131">
        <v>661140.03478238359</v>
      </c>
      <c r="I54" s="131">
        <v>0</v>
      </c>
      <c r="J54" s="131">
        <v>0</v>
      </c>
      <c r="K54" s="131">
        <v>0</v>
      </c>
      <c r="L54" s="131">
        <v>836000</v>
      </c>
      <c r="M54" s="132">
        <v>1497140.0347823836</v>
      </c>
    </row>
    <row r="55" spans="1:13" x14ac:dyDescent="0.25">
      <c r="A55" s="125"/>
      <c r="B55" s="126"/>
      <c r="C55" s="358"/>
      <c r="D55" s="3">
        <v>31451</v>
      </c>
      <c r="E55" s="19" t="s">
        <v>719</v>
      </c>
      <c r="F55" s="19" t="s">
        <v>720</v>
      </c>
      <c r="G55" s="32"/>
      <c r="H55" s="33">
        <v>446060.40598299203</v>
      </c>
      <c r="I55" s="33">
        <v>206095</v>
      </c>
      <c r="J55" s="33">
        <v>0</v>
      </c>
      <c r="K55" s="33">
        <v>200400</v>
      </c>
      <c r="L55" s="33">
        <v>0</v>
      </c>
      <c r="M55" s="34">
        <v>852555.40598299203</v>
      </c>
    </row>
    <row r="56" spans="1:13" ht="30" x14ac:dyDescent="0.25">
      <c r="A56" s="125"/>
      <c r="B56" s="126"/>
      <c r="C56" s="358"/>
      <c r="D56" s="128">
        <v>31452</v>
      </c>
      <c r="E56" s="129" t="s">
        <v>721</v>
      </c>
      <c r="F56" s="129" t="s">
        <v>722</v>
      </c>
      <c r="G56" s="130"/>
      <c r="H56" s="131">
        <v>1033935.6864355186</v>
      </c>
      <c r="I56" s="131">
        <v>321700</v>
      </c>
      <c r="J56" s="131">
        <v>562500</v>
      </c>
      <c r="K56" s="131">
        <v>332928</v>
      </c>
      <c r="L56" s="131">
        <v>0</v>
      </c>
      <c r="M56" s="132">
        <v>2251063.6864355188</v>
      </c>
    </row>
    <row r="57" spans="1:13" x14ac:dyDescent="0.25">
      <c r="A57" s="125"/>
      <c r="B57" s="126"/>
      <c r="C57" s="358"/>
      <c r="D57" s="3">
        <v>31453</v>
      </c>
      <c r="E57" s="19" t="s">
        <v>723</v>
      </c>
      <c r="F57" s="19" t="s">
        <v>724</v>
      </c>
      <c r="G57" s="32"/>
      <c r="H57" s="33">
        <v>224335.23743760155</v>
      </c>
      <c r="I57" s="33">
        <v>0</v>
      </c>
      <c r="J57" s="33">
        <v>57000</v>
      </c>
      <c r="K57" s="33">
        <v>96588</v>
      </c>
      <c r="L57" s="33">
        <v>0</v>
      </c>
      <c r="M57" s="34">
        <v>377923.23743760155</v>
      </c>
    </row>
    <row r="58" spans="1:13" ht="30" x14ac:dyDescent="0.25">
      <c r="A58" s="125"/>
      <c r="B58" s="126"/>
      <c r="C58" s="358"/>
      <c r="D58" s="128">
        <v>31455</v>
      </c>
      <c r="E58" s="129" t="s">
        <v>725</v>
      </c>
      <c r="F58" s="129" t="s">
        <v>726</v>
      </c>
      <c r="G58" s="130"/>
      <c r="H58" s="131">
        <v>179966.08372065716</v>
      </c>
      <c r="I58" s="131">
        <v>0</v>
      </c>
      <c r="J58" s="131">
        <v>384000</v>
      </c>
      <c r="K58" s="131">
        <v>3863920.7591666663</v>
      </c>
      <c r="L58" s="131">
        <v>0</v>
      </c>
      <c r="M58" s="132">
        <v>4427886.8428873233</v>
      </c>
    </row>
    <row r="59" spans="1:13" ht="105" x14ac:dyDescent="0.25">
      <c r="A59" s="125"/>
      <c r="B59" s="126"/>
      <c r="C59" s="358"/>
      <c r="D59" s="3">
        <v>32650</v>
      </c>
      <c r="E59" s="19" t="s">
        <v>727</v>
      </c>
      <c r="F59" s="19" t="s">
        <v>728</v>
      </c>
      <c r="G59" s="32"/>
      <c r="H59" s="33">
        <v>0</v>
      </c>
      <c r="I59" s="33">
        <v>49999.999999999993</v>
      </c>
      <c r="J59" s="33">
        <v>190000.00000000003</v>
      </c>
      <c r="K59" s="33">
        <v>99999.999999999985</v>
      </c>
      <c r="L59" s="33">
        <v>800000</v>
      </c>
      <c r="M59" s="34">
        <v>1140000</v>
      </c>
    </row>
    <row r="60" spans="1:13" x14ac:dyDescent="0.25">
      <c r="A60" s="125"/>
      <c r="B60" s="126"/>
      <c r="C60" s="361" t="s">
        <v>108</v>
      </c>
      <c r="D60" s="151"/>
      <c r="E60" s="152"/>
      <c r="F60" s="152"/>
      <c r="G60" s="136">
        <v>48.51166666666667</v>
      </c>
      <c r="H60" s="153">
        <v>7354205.5150410263</v>
      </c>
      <c r="I60" s="153">
        <v>577795</v>
      </c>
      <c r="J60" s="153">
        <v>1193500</v>
      </c>
      <c r="K60" s="153">
        <v>4593836.7591666663</v>
      </c>
      <c r="L60" s="153">
        <v>6530000</v>
      </c>
      <c r="M60" s="154">
        <v>20249337.274207693</v>
      </c>
    </row>
    <row r="61" spans="1:13" x14ac:dyDescent="0.25">
      <c r="A61" s="125"/>
      <c r="B61" s="126"/>
      <c r="C61" s="358" t="s">
        <v>109</v>
      </c>
      <c r="D61" s="3">
        <v>31454</v>
      </c>
      <c r="E61" s="19" t="s">
        <v>729</v>
      </c>
      <c r="F61" s="19" t="s">
        <v>730</v>
      </c>
      <c r="G61" s="32"/>
      <c r="H61" s="33">
        <v>-159520.61332199996</v>
      </c>
      <c r="I61" s="33">
        <v>180300</v>
      </c>
      <c r="J61" s="33">
        <v>206000</v>
      </c>
      <c r="K61" s="33">
        <v>272300</v>
      </c>
      <c r="L61" s="33">
        <v>0</v>
      </c>
      <c r="M61" s="34">
        <v>499079.38667800004</v>
      </c>
    </row>
    <row r="62" spans="1:13" ht="30" x14ac:dyDescent="0.25">
      <c r="A62" s="125"/>
      <c r="B62" s="126"/>
      <c r="C62" s="358"/>
      <c r="D62" s="128">
        <v>31582</v>
      </c>
      <c r="E62" s="129" t="s">
        <v>731</v>
      </c>
      <c r="F62" s="129" t="s">
        <v>732</v>
      </c>
      <c r="G62" s="147"/>
      <c r="H62" s="131">
        <v>166924.52450111252</v>
      </c>
      <c r="I62" s="131">
        <v>0</v>
      </c>
      <c r="J62" s="131">
        <v>0</v>
      </c>
      <c r="K62" s="131">
        <v>0</v>
      </c>
      <c r="L62" s="131">
        <v>0</v>
      </c>
      <c r="M62" s="132">
        <v>166924.52450111252</v>
      </c>
    </row>
    <row r="63" spans="1:13" x14ac:dyDescent="0.25">
      <c r="A63" s="125"/>
      <c r="B63" s="126"/>
      <c r="C63" s="361" t="s">
        <v>110</v>
      </c>
      <c r="D63" s="151"/>
      <c r="E63" s="152"/>
      <c r="F63" s="152"/>
      <c r="G63" s="136">
        <v>4.3800000000000008</v>
      </c>
      <c r="H63" s="153">
        <v>7403.9111791125615</v>
      </c>
      <c r="I63" s="153">
        <v>180300</v>
      </c>
      <c r="J63" s="153">
        <v>206000</v>
      </c>
      <c r="K63" s="153">
        <v>272300</v>
      </c>
      <c r="L63" s="153">
        <v>0</v>
      </c>
      <c r="M63" s="154">
        <v>666003.9111791125</v>
      </c>
    </row>
    <row r="64" spans="1:13" ht="15.75" thickBot="1" x14ac:dyDescent="0.3">
      <c r="A64" s="125"/>
      <c r="B64" s="155" t="s">
        <v>111</v>
      </c>
      <c r="C64" s="156"/>
      <c r="D64" s="157"/>
      <c r="E64" s="158"/>
      <c r="F64" s="158"/>
      <c r="G64" s="159">
        <v>60.091666666666676</v>
      </c>
      <c r="H64" s="160">
        <v>8802419.9769187253</v>
      </c>
      <c r="I64" s="160">
        <v>805995</v>
      </c>
      <c r="J64" s="160">
        <v>1399500</v>
      </c>
      <c r="K64" s="160">
        <v>4866136.7591666663</v>
      </c>
      <c r="L64" s="160">
        <v>6530000</v>
      </c>
      <c r="M64" s="161">
        <v>22404051.736085393</v>
      </c>
    </row>
    <row r="65" spans="1:13" ht="30" x14ac:dyDescent="0.25">
      <c r="A65" s="125"/>
      <c r="B65" s="123" t="s">
        <v>112</v>
      </c>
      <c r="C65" s="357" t="s">
        <v>113</v>
      </c>
      <c r="D65" s="3">
        <v>31457</v>
      </c>
      <c r="E65" s="19" t="s">
        <v>733</v>
      </c>
      <c r="F65" s="19" t="s">
        <v>734</v>
      </c>
      <c r="G65" s="20"/>
      <c r="H65" s="21">
        <v>463320.25893317087</v>
      </c>
      <c r="I65" s="21">
        <v>33200</v>
      </c>
      <c r="J65" s="21">
        <v>37000</v>
      </c>
      <c r="K65" s="21">
        <v>174280</v>
      </c>
      <c r="L65" s="21">
        <v>0</v>
      </c>
      <c r="M65" s="22">
        <v>707800.25893317093</v>
      </c>
    </row>
    <row r="66" spans="1:13" ht="30" x14ac:dyDescent="0.25">
      <c r="A66" s="125"/>
      <c r="B66" s="126"/>
      <c r="C66" s="358"/>
      <c r="D66" s="128">
        <v>31545</v>
      </c>
      <c r="E66" s="129" t="s">
        <v>735</v>
      </c>
      <c r="F66" s="129" t="s">
        <v>736</v>
      </c>
      <c r="G66" s="130"/>
      <c r="H66" s="131">
        <v>104281.37448203543</v>
      </c>
      <c r="I66" s="131">
        <v>0</v>
      </c>
      <c r="J66" s="131">
        <v>0</v>
      </c>
      <c r="K66" s="131">
        <v>0</v>
      </c>
      <c r="L66" s="131">
        <v>0</v>
      </c>
      <c r="M66" s="132">
        <v>104281.37448203543</v>
      </c>
    </row>
    <row r="67" spans="1:13" ht="45" x14ac:dyDescent="0.25">
      <c r="A67" s="125"/>
      <c r="B67" s="126"/>
      <c r="C67" s="358"/>
      <c r="D67" s="3">
        <v>31546</v>
      </c>
      <c r="E67" s="19" t="s">
        <v>737</v>
      </c>
      <c r="F67" s="19" t="s">
        <v>738</v>
      </c>
      <c r="G67" s="32"/>
      <c r="H67" s="33">
        <v>53088.443779861183</v>
      </c>
      <c r="I67" s="33">
        <v>74800</v>
      </c>
      <c r="J67" s="33">
        <v>0</v>
      </c>
      <c r="K67" s="33">
        <v>0</v>
      </c>
      <c r="L67" s="33">
        <v>0</v>
      </c>
      <c r="M67" s="34">
        <v>127888.44377986118</v>
      </c>
    </row>
    <row r="68" spans="1:13" ht="30" x14ac:dyDescent="0.25">
      <c r="A68" s="125"/>
      <c r="B68" s="126"/>
      <c r="C68" s="358"/>
      <c r="D68" s="128">
        <v>31547</v>
      </c>
      <c r="E68" s="129" t="s">
        <v>739</v>
      </c>
      <c r="F68" s="129" t="s">
        <v>740</v>
      </c>
      <c r="G68" s="130"/>
      <c r="H68" s="131">
        <v>136782.51808767355</v>
      </c>
      <c r="I68" s="131">
        <v>1700</v>
      </c>
      <c r="J68" s="131">
        <v>127000.04000000001</v>
      </c>
      <c r="K68" s="131">
        <v>0</v>
      </c>
      <c r="L68" s="131">
        <v>0</v>
      </c>
      <c r="M68" s="132">
        <v>265482.55808767356</v>
      </c>
    </row>
    <row r="69" spans="1:13" x14ac:dyDescent="0.25">
      <c r="A69" s="125"/>
      <c r="B69" s="126"/>
      <c r="C69" s="361" t="s">
        <v>114</v>
      </c>
      <c r="D69" s="151"/>
      <c r="E69" s="152"/>
      <c r="F69" s="152"/>
      <c r="G69" s="136">
        <v>5.0999999999999996</v>
      </c>
      <c r="H69" s="153">
        <v>757472.59528274112</v>
      </c>
      <c r="I69" s="153">
        <v>109700</v>
      </c>
      <c r="J69" s="153">
        <v>164000.04</v>
      </c>
      <c r="K69" s="153">
        <v>174280</v>
      </c>
      <c r="L69" s="153">
        <v>0</v>
      </c>
      <c r="M69" s="154">
        <v>1205452.6352827412</v>
      </c>
    </row>
    <row r="70" spans="1:13" ht="30" x14ac:dyDescent="0.25">
      <c r="A70" s="125"/>
      <c r="B70" s="126"/>
      <c r="C70" s="363" t="s">
        <v>115</v>
      </c>
      <c r="D70" s="128">
        <v>32004</v>
      </c>
      <c r="E70" s="129" t="s">
        <v>741</v>
      </c>
      <c r="F70" s="129" t="s">
        <v>742</v>
      </c>
      <c r="G70" s="130"/>
      <c r="H70" s="131">
        <v>21405.288562875001</v>
      </c>
      <c r="I70" s="131">
        <v>0</v>
      </c>
      <c r="J70" s="131">
        <v>60000</v>
      </c>
      <c r="K70" s="131">
        <v>0</v>
      </c>
      <c r="L70" s="131">
        <v>0</v>
      </c>
      <c r="M70" s="132">
        <v>81405.288562875008</v>
      </c>
    </row>
    <row r="71" spans="1:13" x14ac:dyDescent="0.25">
      <c r="A71" s="125"/>
      <c r="B71" s="126"/>
      <c r="C71" s="361" t="s">
        <v>116</v>
      </c>
      <c r="D71" s="151"/>
      <c r="E71" s="152"/>
      <c r="F71" s="152"/>
      <c r="G71" s="136">
        <v>8.7499999999999981E-2</v>
      </c>
      <c r="H71" s="153">
        <v>21405.288562875001</v>
      </c>
      <c r="I71" s="153">
        <v>0</v>
      </c>
      <c r="J71" s="153">
        <v>60000</v>
      </c>
      <c r="K71" s="153">
        <v>0</v>
      </c>
      <c r="L71" s="153">
        <v>0</v>
      </c>
      <c r="M71" s="154">
        <v>81405.288562875008</v>
      </c>
    </row>
    <row r="72" spans="1:13" x14ac:dyDescent="0.25">
      <c r="A72" s="125"/>
      <c r="B72" s="164" t="s">
        <v>117</v>
      </c>
      <c r="C72" s="165"/>
      <c r="D72" s="166"/>
      <c r="E72" s="167"/>
      <c r="F72" s="167"/>
      <c r="G72" s="168">
        <v>5.1875</v>
      </c>
      <c r="H72" s="169">
        <v>778877.88384561613</v>
      </c>
      <c r="I72" s="169">
        <v>109700</v>
      </c>
      <c r="J72" s="169">
        <v>224000.04</v>
      </c>
      <c r="K72" s="169">
        <v>174280</v>
      </c>
      <c r="L72" s="169">
        <v>0</v>
      </c>
      <c r="M72" s="170">
        <v>1286857.9238456162</v>
      </c>
    </row>
    <row r="73" spans="1:13" ht="15.75" thickBot="1" x14ac:dyDescent="0.3">
      <c r="A73" s="171" t="s">
        <v>118</v>
      </c>
      <c r="B73" s="172"/>
      <c r="C73" s="173"/>
      <c r="D73" s="174"/>
      <c r="E73" s="175"/>
      <c r="F73" s="175"/>
      <c r="G73" s="176">
        <v>113.99583333333334</v>
      </c>
      <c r="H73" s="177">
        <v>19118406.097950887</v>
      </c>
      <c r="I73" s="177">
        <v>7399933</v>
      </c>
      <c r="J73" s="177">
        <v>5528753.1758731063</v>
      </c>
      <c r="K73" s="177">
        <v>12601069.159166668</v>
      </c>
      <c r="L73" s="177">
        <v>7340000</v>
      </c>
      <c r="M73" s="178">
        <v>51988161.432990655</v>
      </c>
    </row>
    <row r="74" spans="1:13" x14ac:dyDescent="0.25">
      <c r="A74" s="320"/>
      <c r="B74" s="121"/>
      <c r="E74" s="19"/>
      <c r="F74" s="19"/>
      <c r="G74" s="364"/>
      <c r="H74" s="364"/>
      <c r="I74" s="364"/>
      <c r="J74" s="364"/>
      <c r="K74" s="364"/>
      <c r="L74" s="364"/>
      <c r="M74" s="365"/>
    </row>
    <row r="75" spans="1:13" ht="15.75" thickBot="1" x14ac:dyDescent="0.3">
      <c r="A75" s="333"/>
      <c r="B75" s="334"/>
      <c r="C75" s="366"/>
      <c r="D75" s="336"/>
      <c r="E75" s="337"/>
      <c r="F75" s="337"/>
      <c r="G75" s="338"/>
      <c r="H75" s="339"/>
      <c r="I75" s="339"/>
      <c r="J75" s="339"/>
      <c r="K75" s="339"/>
      <c r="L75" s="339"/>
      <c r="M75" s="340"/>
    </row>
    <row r="76" spans="1:13" x14ac:dyDescent="0.25">
      <c r="H76" s="341"/>
      <c r="I76" s="341"/>
      <c r="J76" s="341"/>
      <c r="K76" s="341"/>
      <c r="L76" s="341"/>
      <c r="M76" s="341"/>
    </row>
  </sheetData>
  <mergeCells count="12">
    <mergeCell ref="B65:B71"/>
    <mergeCell ref="C65:C68"/>
    <mergeCell ref="A6:A72"/>
    <mergeCell ref="B6:B40"/>
    <mergeCell ref="C6:C8"/>
    <mergeCell ref="C10:C12"/>
    <mergeCell ref="C14:C16"/>
    <mergeCell ref="C18:C21"/>
    <mergeCell ref="C23:C39"/>
    <mergeCell ref="B42:B63"/>
    <mergeCell ref="C45:C59"/>
    <mergeCell ref="C61:C62"/>
  </mergeCells>
  <printOptions horizontalCentered="1"/>
  <pageMargins left="0.7" right="0.7" top="0.75" bottom="0.75" header="0.3" footer="0.3"/>
  <pageSetup scale="55" fitToHeight="1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B1" zoomScale="85" zoomScaleNormal="85" zoomScaleSheetLayoutView="93" zoomScalePageLayoutView="85" workbookViewId="0">
      <pane ySplit="5" topLeftCell="A6" activePane="bottomLeft" state="frozen"/>
      <selection activeCell="G1" sqref="G1:AM1048576"/>
      <selection pane="bottomLeft" activeCell="G28" sqref="G28"/>
    </sheetView>
  </sheetViews>
  <sheetFormatPr defaultColWidth="8.85546875" defaultRowHeight="15" outlineLevelCol="1" x14ac:dyDescent="0.25"/>
  <cols>
    <col min="1" max="1" width="6" style="6" hidden="1" customWidth="1" outlineLevel="1"/>
    <col min="2" max="2" width="19.42578125" style="6" customWidth="1" collapsed="1"/>
    <col min="3" max="3" width="29.140625" style="344" customWidth="1"/>
    <col min="4" max="4" width="9.42578125" style="3" bestFit="1" customWidth="1"/>
    <col min="5" max="5" width="30.7109375" style="4" customWidth="1"/>
    <col min="6" max="6" width="66.85546875" style="4" customWidth="1"/>
    <col min="7" max="7" width="6.85546875" style="5" bestFit="1" customWidth="1"/>
    <col min="8" max="8" width="8" style="5" bestFit="1" customWidth="1"/>
    <col min="9" max="9" width="8.42578125" style="5" bestFit="1" customWidth="1"/>
    <col min="10" max="10" width="12.28515625" style="5" bestFit="1" customWidth="1"/>
    <col min="11" max="11" width="10.42578125" style="5" bestFit="1" customWidth="1"/>
    <col min="12" max="12" width="10.85546875" style="5" bestFit="1" customWidth="1"/>
    <col min="13" max="13" width="8.7109375" style="5" bestFit="1" customWidth="1"/>
    <col min="14" max="14" width="20.42578125" style="6" bestFit="1" customWidth="1"/>
    <col min="15" max="16384" width="8.85546875" style="6"/>
  </cols>
  <sheetData>
    <row r="1" spans="1:13" ht="28.5" x14ac:dyDescent="0.25">
      <c r="B1" s="1" t="s">
        <v>0</v>
      </c>
      <c r="C1" s="342"/>
    </row>
    <row r="2" spans="1:13" x14ac:dyDescent="0.25">
      <c r="B2" s="343"/>
    </row>
    <row r="3" spans="1:13" ht="28.5" x14ac:dyDescent="0.25">
      <c r="B3" s="1" t="s">
        <v>187</v>
      </c>
    </row>
    <row r="4" spans="1:13" ht="15.75" thickBot="1" x14ac:dyDescent="0.3"/>
    <row r="5" spans="1:13" s="15" customFormat="1" ht="38.25" thickBot="1" x14ac:dyDescent="0.3">
      <c r="A5" s="7" t="s">
        <v>1</v>
      </c>
      <c r="B5" s="8" t="s">
        <v>2</v>
      </c>
      <c r="C5" s="345" t="s">
        <v>3</v>
      </c>
      <c r="D5" s="10" t="s">
        <v>4</v>
      </c>
      <c r="E5" s="10" t="s">
        <v>5</v>
      </c>
      <c r="F5" s="10" t="s">
        <v>6</v>
      </c>
      <c r="G5" s="11" t="s">
        <v>7</v>
      </c>
      <c r="H5" s="12" t="s">
        <v>8</v>
      </c>
      <c r="I5" s="12" t="s">
        <v>9</v>
      </c>
      <c r="J5" s="13" t="s">
        <v>10</v>
      </c>
      <c r="K5" s="12" t="s">
        <v>11</v>
      </c>
      <c r="L5" s="12" t="s">
        <v>12</v>
      </c>
      <c r="M5" s="14" t="s">
        <v>13</v>
      </c>
    </row>
    <row r="6" spans="1:13" s="121" customFormat="1" ht="60" x14ac:dyDescent="0.25">
      <c r="A6" s="179" t="s">
        <v>119</v>
      </c>
      <c r="B6" s="180" t="s">
        <v>120</v>
      </c>
      <c r="C6" s="367" t="s">
        <v>121</v>
      </c>
      <c r="D6" s="3">
        <v>31775</v>
      </c>
      <c r="E6" s="19" t="s">
        <v>743</v>
      </c>
      <c r="F6" s="19" t="s">
        <v>744</v>
      </c>
      <c r="G6" s="20"/>
      <c r="H6" s="21">
        <v>255277.55078025491</v>
      </c>
      <c r="I6" s="21">
        <v>157900</v>
      </c>
      <c r="J6" s="21">
        <v>0</v>
      </c>
      <c r="K6" s="21">
        <v>240000</v>
      </c>
      <c r="L6" s="21">
        <v>0</v>
      </c>
      <c r="M6" s="22">
        <v>653177.55078025488</v>
      </c>
    </row>
    <row r="7" spans="1:13" s="121" customFormat="1" x14ac:dyDescent="0.25">
      <c r="A7" s="182"/>
      <c r="B7" s="183"/>
      <c r="C7" s="368" t="s">
        <v>122</v>
      </c>
      <c r="D7" s="185"/>
      <c r="E7" s="186"/>
      <c r="F7" s="186"/>
      <c r="G7" s="187">
        <v>0.85</v>
      </c>
      <c r="H7" s="188">
        <v>255277.55078025491</v>
      </c>
      <c r="I7" s="188">
        <v>157900</v>
      </c>
      <c r="J7" s="188">
        <v>0</v>
      </c>
      <c r="K7" s="188">
        <v>240000</v>
      </c>
      <c r="L7" s="188">
        <v>0</v>
      </c>
      <c r="M7" s="189">
        <v>653177.55078025488</v>
      </c>
    </row>
    <row r="8" spans="1:13" s="121" customFormat="1" ht="15.75" thickBot="1" x14ac:dyDescent="0.3">
      <c r="A8" s="182"/>
      <c r="B8" s="190" t="s">
        <v>123</v>
      </c>
      <c r="C8" s="191"/>
      <c r="D8" s="191"/>
      <c r="E8" s="191"/>
      <c r="F8" s="192"/>
      <c r="G8" s="193">
        <v>0.85</v>
      </c>
      <c r="H8" s="194">
        <v>255277.55078025491</v>
      </c>
      <c r="I8" s="194">
        <v>157900</v>
      </c>
      <c r="J8" s="194">
        <v>0</v>
      </c>
      <c r="K8" s="194">
        <v>240000</v>
      </c>
      <c r="L8" s="194">
        <v>0</v>
      </c>
      <c r="M8" s="195">
        <v>653177.55078025488</v>
      </c>
    </row>
    <row r="9" spans="1:13" ht="30" x14ac:dyDescent="0.25">
      <c r="A9" s="182"/>
      <c r="B9" s="180" t="s">
        <v>124</v>
      </c>
      <c r="C9" s="367" t="s">
        <v>125</v>
      </c>
      <c r="D9" s="196">
        <v>31776</v>
      </c>
      <c r="E9" s="197" t="s">
        <v>745</v>
      </c>
      <c r="F9" s="198" t="s">
        <v>746</v>
      </c>
      <c r="G9" s="369"/>
      <c r="H9" s="200">
        <v>194242.36721787811</v>
      </c>
      <c r="I9" s="200">
        <v>0</v>
      </c>
      <c r="J9" s="200">
        <v>0</v>
      </c>
      <c r="K9" s="200">
        <v>0</v>
      </c>
      <c r="L9" s="200">
        <v>0</v>
      </c>
      <c r="M9" s="201">
        <v>194242.36721787811</v>
      </c>
    </row>
    <row r="10" spans="1:13" x14ac:dyDescent="0.25">
      <c r="A10" s="182"/>
      <c r="B10" s="183"/>
      <c r="C10" s="368" t="s">
        <v>126</v>
      </c>
      <c r="D10" s="185"/>
      <c r="E10" s="186"/>
      <c r="F10" s="186"/>
      <c r="G10" s="202">
        <v>0.54999999999999993</v>
      </c>
      <c r="H10" s="203">
        <v>194242.36721787811</v>
      </c>
      <c r="I10" s="203">
        <v>0</v>
      </c>
      <c r="J10" s="203">
        <v>0</v>
      </c>
      <c r="K10" s="203">
        <v>0</v>
      </c>
      <c r="L10" s="203">
        <v>0</v>
      </c>
      <c r="M10" s="204">
        <v>194242.36721787811</v>
      </c>
    </row>
    <row r="11" spans="1:13" ht="45" x14ac:dyDescent="0.25">
      <c r="A11" s="182"/>
      <c r="B11" s="183"/>
      <c r="C11" s="370" t="s">
        <v>127</v>
      </c>
      <c r="D11" s="3">
        <v>31772</v>
      </c>
      <c r="E11" s="19" t="s">
        <v>747</v>
      </c>
      <c r="F11" s="19" t="s">
        <v>748</v>
      </c>
      <c r="G11" s="32"/>
      <c r="H11" s="33">
        <v>510320.53147937555</v>
      </c>
      <c r="I11" s="33">
        <v>48900</v>
      </c>
      <c r="J11" s="33">
        <v>0</v>
      </c>
      <c r="K11" s="33">
        <v>13350</v>
      </c>
      <c r="L11" s="33">
        <v>0</v>
      </c>
      <c r="M11" s="34">
        <v>572570.53147937555</v>
      </c>
    </row>
    <row r="12" spans="1:13" ht="45" x14ac:dyDescent="0.25">
      <c r="A12" s="182"/>
      <c r="B12" s="183"/>
      <c r="C12" s="370"/>
      <c r="D12" s="206">
        <v>31773</v>
      </c>
      <c r="E12" s="207" t="s">
        <v>749</v>
      </c>
      <c r="F12" s="207" t="s">
        <v>750</v>
      </c>
      <c r="G12" s="208"/>
      <c r="H12" s="209">
        <v>583217.1735047031</v>
      </c>
      <c r="I12" s="209">
        <v>108200</v>
      </c>
      <c r="J12" s="209">
        <v>0</v>
      </c>
      <c r="K12" s="209">
        <v>42000</v>
      </c>
      <c r="L12" s="209">
        <v>0</v>
      </c>
      <c r="M12" s="210">
        <v>733417.1735047031</v>
      </c>
    </row>
    <row r="13" spans="1:13" ht="30" x14ac:dyDescent="0.25">
      <c r="A13" s="182"/>
      <c r="B13" s="183"/>
      <c r="C13" s="370"/>
      <c r="D13" s="3">
        <v>31774</v>
      </c>
      <c r="E13" s="19" t="s">
        <v>751</v>
      </c>
      <c r="F13" s="19" t="s">
        <v>752</v>
      </c>
      <c r="G13" s="32"/>
      <c r="H13" s="33">
        <v>415903.11673970439</v>
      </c>
      <c r="I13" s="33">
        <v>157550</v>
      </c>
      <c r="J13" s="33">
        <v>0</v>
      </c>
      <c r="K13" s="33">
        <v>86560</v>
      </c>
      <c r="L13" s="33">
        <v>0</v>
      </c>
      <c r="M13" s="34">
        <v>660013.11673970439</v>
      </c>
    </row>
    <row r="14" spans="1:13" ht="45" x14ac:dyDescent="0.25">
      <c r="A14" s="182"/>
      <c r="B14" s="183"/>
      <c r="C14" s="370"/>
      <c r="D14" s="206">
        <v>31777</v>
      </c>
      <c r="E14" s="207" t="s">
        <v>753</v>
      </c>
      <c r="F14" s="207" t="s">
        <v>754</v>
      </c>
      <c r="G14" s="208"/>
      <c r="H14" s="209">
        <v>292691.28604289721</v>
      </c>
      <c r="I14" s="209">
        <v>8016.666666666667</v>
      </c>
      <c r="J14" s="209">
        <v>0</v>
      </c>
      <c r="K14" s="209">
        <v>0</v>
      </c>
      <c r="L14" s="209">
        <v>0</v>
      </c>
      <c r="M14" s="210">
        <v>300707.95270956389</v>
      </c>
    </row>
    <row r="15" spans="1:13" x14ac:dyDescent="0.25">
      <c r="A15" s="182"/>
      <c r="B15" s="183"/>
      <c r="C15" s="211" t="s">
        <v>128</v>
      </c>
      <c r="D15" s="211"/>
      <c r="E15" s="211"/>
      <c r="F15" s="212"/>
      <c r="G15" s="213">
        <v>6.5833333333333339</v>
      </c>
      <c r="H15" s="203">
        <v>1802132.1077666802</v>
      </c>
      <c r="I15" s="203">
        <v>322666.66666666669</v>
      </c>
      <c r="J15" s="203">
        <v>0</v>
      </c>
      <c r="K15" s="203">
        <v>141910</v>
      </c>
      <c r="L15" s="203">
        <v>0</v>
      </c>
      <c r="M15" s="204">
        <v>2266708.7744333469</v>
      </c>
    </row>
    <row r="16" spans="1:13" ht="15.75" thickBot="1" x14ac:dyDescent="0.3">
      <c r="A16" s="182"/>
      <c r="B16" s="190" t="s">
        <v>129</v>
      </c>
      <c r="C16" s="191"/>
      <c r="D16" s="191"/>
      <c r="E16" s="191"/>
      <c r="F16" s="192"/>
      <c r="G16" s="214">
        <v>7.1333333333333337</v>
      </c>
      <c r="H16" s="215">
        <v>1996374.4749845583</v>
      </c>
      <c r="I16" s="215">
        <v>322666.66666666669</v>
      </c>
      <c r="J16" s="215">
        <v>0</v>
      </c>
      <c r="K16" s="215">
        <v>141910</v>
      </c>
      <c r="L16" s="215">
        <v>0</v>
      </c>
      <c r="M16" s="216">
        <v>2460951.1416512253</v>
      </c>
    </row>
    <row r="17" spans="1:13" ht="45" x14ac:dyDescent="0.25">
      <c r="A17" s="182"/>
      <c r="B17" s="180" t="s">
        <v>130</v>
      </c>
      <c r="C17" s="371" t="s">
        <v>131</v>
      </c>
      <c r="D17" s="3">
        <v>31950</v>
      </c>
      <c r="E17" s="19" t="s">
        <v>755</v>
      </c>
      <c r="F17" s="19" t="s">
        <v>756</v>
      </c>
      <c r="G17" s="40"/>
      <c r="H17" s="33">
        <v>0</v>
      </c>
      <c r="I17" s="33">
        <v>34250</v>
      </c>
      <c r="J17" s="33">
        <v>24000</v>
      </c>
      <c r="K17" s="33">
        <v>32000</v>
      </c>
      <c r="L17" s="33">
        <v>0</v>
      </c>
      <c r="M17" s="34">
        <v>90250</v>
      </c>
    </row>
    <row r="18" spans="1:13" x14ac:dyDescent="0.25">
      <c r="A18" s="182"/>
      <c r="B18" s="183"/>
      <c r="C18" s="211" t="s">
        <v>132</v>
      </c>
      <c r="D18" s="211"/>
      <c r="E18" s="211"/>
      <c r="F18" s="212"/>
      <c r="G18" s="213">
        <v>0</v>
      </c>
      <c r="H18" s="203">
        <v>0</v>
      </c>
      <c r="I18" s="203">
        <v>34250</v>
      </c>
      <c r="J18" s="203">
        <v>24000</v>
      </c>
      <c r="K18" s="203">
        <v>32000</v>
      </c>
      <c r="L18" s="203">
        <v>0</v>
      </c>
      <c r="M18" s="204">
        <v>90250</v>
      </c>
    </row>
    <row r="19" spans="1:13" ht="15.75" thickBot="1" x14ac:dyDescent="0.3">
      <c r="A19" s="182"/>
      <c r="B19" s="190" t="s">
        <v>133</v>
      </c>
      <c r="C19" s="191"/>
      <c r="D19" s="191"/>
      <c r="E19" s="191"/>
      <c r="F19" s="191"/>
      <c r="G19" s="214">
        <v>0</v>
      </c>
      <c r="H19" s="215">
        <v>0</v>
      </c>
      <c r="I19" s="215">
        <v>34250</v>
      </c>
      <c r="J19" s="215">
        <v>24000</v>
      </c>
      <c r="K19" s="215">
        <v>32000</v>
      </c>
      <c r="L19" s="215">
        <v>0</v>
      </c>
      <c r="M19" s="216">
        <v>90250</v>
      </c>
    </row>
    <row r="20" spans="1:13" ht="45" x14ac:dyDescent="0.25">
      <c r="A20" s="182"/>
      <c r="B20" s="180" t="s">
        <v>134</v>
      </c>
      <c r="C20" s="372" t="s">
        <v>135</v>
      </c>
      <c r="D20" s="3">
        <v>12914</v>
      </c>
      <c r="E20" s="19" t="s">
        <v>757</v>
      </c>
      <c r="F20" s="19" t="s">
        <v>758</v>
      </c>
      <c r="G20" s="20"/>
      <c r="H20" s="21">
        <v>22184.356680460489</v>
      </c>
      <c r="I20" s="21">
        <v>0</v>
      </c>
      <c r="J20" s="21">
        <v>0</v>
      </c>
      <c r="K20" s="21">
        <v>0</v>
      </c>
      <c r="L20" s="21">
        <v>0</v>
      </c>
      <c r="M20" s="22">
        <v>22184.356680460489</v>
      </c>
    </row>
    <row r="21" spans="1:13" ht="30" x14ac:dyDescent="0.25">
      <c r="A21" s="182"/>
      <c r="B21" s="183"/>
      <c r="C21" s="370"/>
      <c r="D21" s="206">
        <v>26229</v>
      </c>
      <c r="E21" s="207" t="s">
        <v>759</v>
      </c>
      <c r="F21" s="207" t="s">
        <v>760</v>
      </c>
      <c r="G21" s="208"/>
      <c r="H21" s="209">
        <v>42070.909781464994</v>
      </c>
      <c r="I21" s="209">
        <v>0</v>
      </c>
      <c r="J21" s="209">
        <v>0</v>
      </c>
      <c r="K21" s="209">
        <v>0</v>
      </c>
      <c r="L21" s="209">
        <v>0</v>
      </c>
      <c r="M21" s="210">
        <v>42070.909781464994</v>
      </c>
    </row>
    <row r="22" spans="1:13" ht="120" x14ac:dyDescent="0.25">
      <c r="A22" s="182"/>
      <c r="B22" s="183"/>
      <c r="C22" s="370"/>
      <c r="D22" s="3">
        <v>29050</v>
      </c>
      <c r="E22" s="19" t="s">
        <v>761</v>
      </c>
      <c r="F22" s="19" t="s">
        <v>762</v>
      </c>
      <c r="G22" s="32"/>
      <c r="H22" s="33">
        <v>112720.0298651069</v>
      </c>
      <c r="I22" s="33">
        <v>0</v>
      </c>
      <c r="J22" s="33">
        <v>0</v>
      </c>
      <c r="K22" s="33">
        <v>0</v>
      </c>
      <c r="L22" s="33">
        <v>0</v>
      </c>
      <c r="M22" s="34">
        <v>112720.0298651069</v>
      </c>
    </row>
    <row r="23" spans="1:13" ht="135" x14ac:dyDescent="0.25">
      <c r="A23" s="182"/>
      <c r="B23" s="219"/>
      <c r="C23" s="370"/>
      <c r="D23" s="206">
        <v>29151</v>
      </c>
      <c r="E23" s="207" t="s">
        <v>763</v>
      </c>
      <c r="F23" s="207" t="s">
        <v>764</v>
      </c>
      <c r="G23" s="220"/>
      <c r="H23" s="209">
        <v>147773.12473688895</v>
      </c>
      <c r="I23" s="209">
        <v>0</v>
      </c>
      <c r="J23" s="209">
        <v>22080</v>
      </c>
      <c r="K23" s="209">
        <v>0</v>
      </c>
      <c r="L23" s="209">
        <v>0</v>
      </c>
      <c r="M23" s="210">
        <v>169853.12473688895</v>
      </c>
    </row>
    <row r="24" spans="1:13" x14ac:dyDescent="0.25">
      <c r="A24" s="182"/>
      <c r="B24" s="219"/>
      <c r="C24" s="368" t="s">
        <v>136</v>
      </c>
      <c r="D24" s="185"/>
      <c r="E24" s="186"/>
      <c r="F24" s="186"/>
      <c r="G24" s="202">
        <v>1.5374999999999999</v>
      </c>
      <c r="H24" s="203">
        <v>324748.4210639213</v>
      </c>
      <c r="I24" s="203">
        <v>0</v>
      </c>
      <c r="J24" s="203">
        <v>22080</v>
      </c>
      <c r="K24" s="203">
        <v>0</v>
      </c>
      <c r="L24" s="203">
        <v>0</v>
      </c>
      <c r="M24" s="204">
        <v>346828.4210639213</v>
      </c>
    </row>
    <row r="25" spans="1:13" x14ac:dyDescent="0.25">
      <c r="A25" s="221"/>
      <c r="B25" s="222" t="s">
        <v>137</v>
      </c>
      <c r="C25" s="223"/>
      <c r="D25" s="223"/>
      <c r="E25" s="223"/>
      <c r="F25" s="224"/>
      <c r="G25" s="225">
        <v>1.5374999999999999</v>
      </c>
      <c r="H25" s="226">
        <v>324748.4210639213</v>
      </c>
      <c r="I25" s="226">
        <v>0</v>
      </c>
      <c r="J25" s="226">
        <v>22080</v>
      </c>
      <c r="K25" s="227">
        <v>0</v>
      </c>
      <c r="L25" s="227">
        <v>0</v>
      </c>
      <c r="M25" s="228">
        <v>346828.4210639213</v>
      </c>
    </row>
    <row r="26" spans="1:13" ht="15.75" thickBot="1" x14ac:dyDescent="0.3">
      <c r="A26" s="229" t="s">
        <v>138</v>
      </c>
      <c r="B26" s="230"/>
      <c r="C26" s="230"/>
      <c r="D26" s="230"/>
      <c r="E26" s="230"/>
      <c r="F26" s="231"/>
      <c r="G26" s="232">
        <v>9.5208333333333339</v>
      </c>
      <c r="H26" s="233">
        <v>2576400.4468287346</v>
      </c>
      <c r="I26" s="233">
        <v>514816.66666666669</v>
      </c>
      <c r="J26" s="233">
        <v>46080</v>
      </c>
      <c r="K26" s="234">
        <v>413910</v>
      </c>
      <c r="L26" s="234">
        <v>0</v>
      </c>
      <c r="M26" s="235">
        <v>3551207.1134954016</v>
      </c>
    </row>
    <row r="27" spans="1:13" x14ac:dyDescent="0.25">
      <c r="H27" s="341"/>
      <c r="I27" s="341"/>
      <c r="J27" s="341"/>
      <c r="K27" s="341"/>
      <c r="L27" s="341"/>
      <c r="M27" s="341"/>
    </row>
  </sheetData>
  <mergeCells count="14">
    <mergeCell ref="B20:B22"/>
    <mergeCell ref="C20:C23"/>
    <mergeCell ref="B25:F25"/>
    <mergeCell ref="A26:F26"/>
    <mergeCell ref="A6:A25"/>
    <mergeCell ref="B6:B7"/>
    <mergeCell ref="B8:F8"/>
    <mergeCell ref="B9:B15"/>
    <mergeCell ref="C11:C14"/>
    <mergeCell ref="C15:F15"/>
    <mergeCell ref="B16:F16"/>
    <mergeCell ref="B17:B18"/>
    <mergeCell ref="C18:F18"/>
    <mergeCell ref="B19:F19"/>
  </mergeCells>
  <printOptions horizontalCentered="1"/>
  <pageMargins left="0.7" right="0.7" top="0.75" bottom="0.75" header="0.3" footer="0.3"/>
  <pageSetup scale="55" fitToHeight="1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opLeftCell="B1" zoomScale="85" zoomScaleNormal="85" zoomScaleSheetLayoutView="93" zoomScalePageLayoutView="85" workbookViewId="0">
      <pane ySplit="5" topLeftCell="A6" activePane="bottomLeft" state="frozen"/>
      <selection activeCell="G1" sqref="G1:AM1048576"/>
      <selection pane="bottomLeft" activeCell="F7" sqref="F7"/>
    </sheetView>
  </sheetViews>
  <sheetFormatPr defaultColWidth="8.85546875" defaultRowHeight="15" outlineLevelCol="1" x14ac:dyDescent="0.25"/>
  <cols>
    <col min="1" max="1" width="6" style="6" hidden="1" customWidth="1" outlineLevel="1"/>
    <col min="2" max="2" width="19.42578125" style="6" customWidth="1" collapsed="1"/>
    <col min="3" max="3" width="18.7109375" style="344" customWidth="1"/>
    <col min="4" max="4" width="9.42578125" style="3" bestFit="1" customWidth="1"/>
    <col min="5" max="5" width="30.7109375" style="4" customWidth="1"/>
    <col min="6" max="6" width="66.85546875" style="4" customWidth="1"/>
    <col min="7" max="7" width="6.85546875" style="5" bestFit="1" customWidth="1"/>
    <col min="8" max="8" width="8" style="5" bestFit="1" customWidth="1"/>
    <col min="9" max="9" width="8.42578125" style="5" bestFit="1" customWidth="1"/>
    <col min="10" max="10" width="12.28515625" style="5" bestFit="1" customWidth="1"/>
    <col min="11" max="11" width="10.42578125" style="5" bestFit="1" customWidth="1"/>
    <col min="12" max="12" width="10.85546875" style="5" bestFit="1" customWidth="1"/>
    <col min="13" max="13" width="8.7109375" style="5" bestFit="1" customWidth="1"/>
    <col min="14" max="14" width="20.42578125" style="6" bestFit="1" customWidth="1"/>
    <col min="15" max="16384" width="8.85546875" style="6"/>
  </cols>
  <sheetData>
    <row r="1" spans="1:13" ht="28.5" x14ac:dyDescent="0.25">
      <c r="B1" s="1" t="s">
        <v>0</v>
      </c>
    </row>
    <row r="2" spans="1:13" x14ac:dyDescent="0.25">
      <c r="B2" s="343"/>
    </row>
    <row r="3" spans="1:13" ht="28.5" x14ac:dyDescent="0.25">
      <c r="B3" s="1" t="s">
        <v>188</v>
      </c>
    </row>
    <row r="4" spans="1:13" ht="15.75" thickBot="1" x14ac:dyDescent="0.3"/>
    <row r="5" spans="1:13" s="15" customFormat="1" ht="38.25" thickBot="1" x14ac:dyDescent="0.3">
      <c r="A5" s="7" t="s">
        <v>1</v>
      </c>
      <c r="B5" s="8" t="s">
        <v>2</v>
      </c>
      <c r="C5" s="345" t="s">
        <v>3</v>
      </c>
      <c r="D5" s="10" t="s">
        <v>4</v>
      </c>
      <c r="E5" s="10" t="s">
        <v>5</v>
      </c>
      <c r="F5" s="10" t="s">
        <v>6</v>
      </c>
      <c r="G5" s="11" t="s">
        <v>7</v>
      </c>
      <c r="H5" s="12" t="s">
        <v>8</v>
      </c>
      <c r="I5" s="12" t="s">
        <v>9</v>
      </c>
      <c r="J5" s="13" t="s">
        <v>10</v>
      </c>
      <c r="K5" s="12" t="s">
        <v>11</v>
      </c>
      <c r="L5" s="12" t="s">
        <v>12</v>
      </c>
      <c r="M5" s="14" t="s">
        <v>13</v>
      </c>
    </row>
    <row r="6" spans="1:13" ht="45" x14ac:dyDescent="0.25">
      <c r="A6" s="236" t="s">
        <v>139</v>
      </c>
      <c r="B6" s="237" t="s">
        <v>140</v>
      </c>
      <c r="C6" s="373" t="s">
        <v>141</v>
      </c>
      <c r="D6" s="239">
        <v>30554</v>
      </c>
      <c r="E6" s="240" t="s">
        <v>765</v>
      </c>
      <c r="F6" s="240" t="s">
        <v>766</v>
      </c>
      <c r="G6" s="20"/>
      <c r="H6" s="21">
        <v>142234.9420130853</v>
      </c>
      <c r="I6" s="21">
        <v>0</v>
      </c>
      <c r="J6" s="21">
        <v>0</v>
      </c>
      <c r="K6" s="21">
        <v>0</v>
      </c>
      <c r="L6" s="21">
        <v>0</v>
      </c>
      <c r="M6" s="22">
        <v>142234.9420130853</v>
      </c>
    </row>
    <row r="7" spans="1:13" ht="30" x14ac:dyDescent="0.25">
      <c r="A7" s="241"/>
      <c r="B7" s="242"/>
      <c r="C7" s="374"/>
      <c r="D7" s="244">
        <v>30555</v>
      </c>
      <c r="E7" s="245" t="s">
        <v>767</v>
      </c>
      <c r="F7" s="245" t="s">
        <v>768</v>
      </c>
      <c r="G7" s="246"/>
      <c r="H7" s="247">
        <v>175543.13878307698</v>
      </c>
      <c r="I7" s="247">
        <v>0</v>
      </c>
      <c r="J7" s="247">
        <v>0</v>
      </c>
      <c r="K7" s="247">
        <v>0</v>
      </c>
      <c r="L7" s="247">
        <v>0</v>
      </c>
      <c r="M7" s="248">
        <v>175543.13878307698</v>
      </c>
    </row>
    <row r="8" spans="1:13" ht="30" x14ac:dyDescent="0.25">
      <c r="A8" s="241"/>
      <c r="B8" s="242"/>
      <c r="C8" s="374"/>
      <c r="D8" s="3">
        <v>30559</v>
      </c>
      <c r="E8" s="19" t="s">
        <v>769</v>
      </c>
      <c r="F8" s="19" t="s">
        <v>770</v>
      </c>
      <c r="G8" s="32"/>
      <c r="H8" s="33">
        <v>191588.64556955552</v>
      </c>
      <c r="I8" s="33">
        <v>0</v>
      </c>
      <c r="J8" s="33">
        <v>0</v>
      </c>
      <c r="K8" s="33">
        <v>0</v>
      </c>
      <c r="L8" s="33">
        <v>0</v>
      </c>
      <c r="M8" s="34">
        <v>191588.64556955552</v>
      </c>
    </row>
    <row r="9" spans="1:13" x14ac:dyDescent="0.25">
      <c r="A9" s="241"/>
      <c r="B9" s="242"/>
      <c r="C9" s="374"/>
      <c r="D9" s="244">
        <v>30560</v>
      </c>
      <c r="E9" s="245" t="s">
        <v>771</v>
      </c>
      <c r="F9" s="245" t="s">
        <v>772</v>
      </c>
      <c r="G9" s="249"/>
      <c r="H9" s="247">
        <v>144248.9416316603</v>
      </c>
      <c r="I9" s="247">
        <v>0</v>
      </c>
      <c r="J9" s="247">
        <v>0</v>
      </c>
      <c r="K9" s="247">
        <v>0</v>
      </c>
      <c r="L9" s="247">
        <v>0</v>
      </c>
      <c r="M9" s="248">
        <v>144248.9416316603</v>
      </c>
    </row>
    <row r="10" spans="1:13" ht="30" x14ac:dyDescent="0.25">
      <c r="A10" s="241"/>
      <c r="B10" s="242"/>
      <c r="C10" s="374"/>
      <c r="D10" s="3">
        <v>31571</v>
      </c>
      <c r="E10" s="19" t="s">
        <v>773</v>
      </c>
      <c r="F10" s="19" t="s">
        <v>773</v>
      </c>
      <c r="G10" s="32"/>
      <c r="H10" s="33">
        <v>32561.479744812019</v>
      </c>
      <c r="I10" s="33">
        <v>0</v>
      </c>
      <c r="J10" s="33">
        <v>0</v>
      </c>
      <c r="K10" s="33">
        <v>0</v>
      </c>
      <c r="L10" s="33">
        <v>0</v>
      </c>
      <c r="M10" s="34">
        <v>32561.479744812019</v>
      </c>
    </row>
    <row r="11" spans="1:13" x14ac:dyDescent="0.25">
      <c r="A11" s="241"/>
      <c r="B11" s="242"/>
      <c r="C11" s="375" t="s">
        <v>142</v>
      </c>
      <c r="D11" s="251"/>
      <c r="E11" s="252"/>
      <c r="F11" s="252"/>
      <c r="G11" s="253">
        <v>2.5499999999999998</v>
      </c>
      <c r="H11" s="254">
        <v>686177.14774219005</v>
      </c>
      <c r="I11" s="254">
        <v>0</v>
      </c>
      <c r="J11" s="254">
        <v>0</v>
      </c>
      <c r="K11" s="254">
        <v>0</v>
      </c>
      <c r="L11" s="254">
        <v>0</v>
      </c>
      <c r="M11" s="255">
        <v>686177.14774219005</v>
      </c>
    </row>
    <row r="12" spans="1:13" ht="45" x14ac:dyDescent="0.25">
      <c r="A12" s="241"/>
      <c r="B12" s="242"/>
      <c r="C12" s="374" t="s">
        <v>143</v>
      </c>
      <c r="D12" s="244">
        <v>30551</v>
      </c>
      <c r="E12" s="245" t="s">
        <v>774</v>
      </c>
      <c r="F12" s="245" t="s">
        <v>775</v>
      </c>
      <c r="G12" s="249"/>
      <c r="H12" s="247">
        <v>33428.718411987393</v>
      </c>
      <c r="I12" s="247">
        <v>0</v>
      </c>
      <c r="J12" s="247">
        <v>0</v>
      </c>
      <c r="K12" s="247">
        <v>0</v>
      </c>
      <c r="L12" s="247">
        <v>0</v>
      </c>
      <c r="M12" s="248">
        <v>33428.718411987393</v>
      </c>
    </row>
    <row r="13" spans="1:13" ht="30" x14ac:dyDescent="0.25">
      <c r="A13" s="241"/>
      <c r="B13" s="242"/>
      <c r="C13" s="374"/>
      <c r="D13" s="3">
        <v>30552</v>
      </c>
      <c r="E13" s="19" t="s">
        <v>776</v>
      </c>
      <c r="F13" s="19" t="s">
        <v>777</v>
      </c>
      <c r="G13" s="32"/>
      <c r="H13" s="33">
        <v>166788.81706420597</v>
      </c>
      <c r="I13" s="33">
        <v>0</v>
      </c>
      <c r="J13" s="33">
        <v>96000</v>
      </c>
      <c r="K13" s="33">
        <v>0</v>
      </c>
      <c r="L13" s="33">
        <v>0</v>
      </c>
      <c r="M13" s="34">
        <v>262788.817064206</v>
      </c>
    </row>
    <row r="14" spans="1:13" x14ac:dyDescent="0.25">
      <c r="A14" s="241"/>
      <c r="B14" s="242"/>
      <c r="C14" s="374"/>
      <c r="D14" s="244">
        <v>30553</v>
      </c>
      <c r="E14" s="245" t="s">
        <v>778</v>
      </c>
      <c r="F14" s="245" t="s">
        <v>779</v>
      </c>
      <c r="G14" s="256"/>
      <c r="H14" s="247">
        <v>306374.80428289023</v>
      </c>
      <c r="I14" s="247">
        <v>9800</v>
      </c>
      <c r="J14" s="247">
        <v>1255850</v>
      </c>
      <c r="K14" s="247">
        <v>0</v>
      </c>
      <c r="L14" s="247">
        <v>0</v>
      </c>
      <c r="M14" s="248">
        <v>1572024.8042828902</v>
      </c>
    </row>
    <row r="15" spans="1:13" ht="45" x14ac:dyDescent="0.25">
      <c r="A15" s="241"/>
      <c r="B15" s="242"/>
      <c r="C15" s="374"/>
      <c r="D15" s="3">
        <v>30562</v>
      </c>
      <c r="E15" s="19" t="s">
        <v>780</v>
      </c>
      <c r="F15" s="19" t="s">
        <v>781</v>
      </c>
      <c r="G15" s="257"/>
      <c r="H15" s="33">
        <v>236305.42400882702</v>
      </c>
      <c r="I15" s="33">
        <v>83900</v>
      </c>
      <c r="J15" s="33">
        <v>185000</v>
      </c>
      <c r="K15" s="33">
        <v>59720</v>
      </c>
      <c r="L15" s="33">
        <v>0</v>
      </c>
      <c r="M15" s="34">
        <v>564925.42400882696</v>
      </c>
    </row>
    <row r="16" spans="1:13" x14ac:dyDescent="0.25">
      <c r="A16" s="241"/>
      <c r="B16" s="242"/>
      <c r="C16" s="375" t="s">
        <v>144</v>
      </c>
      <c r="D16" s="251"/>
      <c r="E16" s="252"/>
      <c r="F16" s="252"/>
      <c r="G16" s="253">
        <v>3.3</v>
      </c>
      <c r="H16" s="254">
        <v>742897.76376791066</v>
      </c>
      <c r="I16" s="254">
        <v>93700</v>
      </c>
      <c r="J16" s="254">
        <v>1536850</v>
      </c>
      <c r="K16" s="254">
        <v>59720</v>
      </c>
      <c r="L16" s="254">
        <v>0</v>
      </c>
      <c r="M16" s="255">
        <v>2433167.7637679102</v>
      </c>
    </row>
    <row r="17" spans="1:13" ht="30" x14ac:dyDescent="0.25">
      <c r="A17" s="241"/>
      <c r="B17" s="242"/>
      <c r="C17" s="374" t="s">
        <v>145</v>
      </c>
      <c r="D17" s="3">
        <v>30556</v>
      </c>
      <c r="E17" s="19" t="s">
        <v>782</v>
      </c>
      <c r="F17" s="19" t="s">
        <v>783</v>
      </c>
      <c r="G17" s="32"/>
      <c r="H17" s="33">
        <v>269485.85283595393</v>
      </c>
      <c r="I17" s="33">
        <v>114000</v>
      </c>
      <c r="J17" s="33">
        <v>0</v>
      </c>
      <c r="K17" s="33">
        <v>0</v>
      </c>
      <c r="L17" s="33">
        <v>0</v>
      </c>
      <c r="M17" s="34">
        <v>383485.85283595393</v>
      </c>
    </row>
    <row r="18" spans="1:13" ht="60" x14ac:dyDescent="0.25">
      <c r="A18" s="241"/>
      <c r="B18" s="242"/>
      <c r="C18" s="374"/>
      <c r="D18" s="244">
        <v>30557</v>
      </c>
      <c r="E18" s="245" t="s">
        <v>784</v>
      </c>
      <c r="F18" s="245" t="s">
        <v>785</v>
      </c>
      <c r="G18" s="249"/>
      <c r="H18" s="247">
        <v>91318.800157598293</v>
      </c>
      <c r="I18" s="247">
        <v>0</v>
      </c>
      <c r="J18" s="247">
        <v>0</v>
      </c>
      <c r="K18" s="247">
        <v>0</v>
      </c>
      <c r="L18" s="247">
        <v>0</v>
      </c>
      <c r="M18" s="248">
        <v>91318.800157598293</v>
      </c>
    </row>
    <row r="19" spans="1:13" ht="90" x14ac:dyDescent="0.25">
      <c r="A19" s="241"/>
      <c r="B19" s="242"/>
      <c r="C19" s="374"/>
      <c r="D19" s="3">
        <v>31402</v>
      </c>
      <c r="E19" s="19" t="s">
        <v>786</v>
      </c>
      <c r="F19" s="19" t="s">
        <v>787</v>
      </c>
      <c r="G19" s="32"/>
      <c r="H19" s="33">
        <v>306486.78992190014</v>
      </c>
      <c r="I19" s="33">
        <v>94800</v>
      </c>
      <c r="J19" s="33">
        <v>164500</v>
      </c>
      <c r="K19" s="33">
        <v>2200</v>
      </c>
      <c r="L19" s="33">
        <v>0</v>
      </c>
      <c r="M19" s="34">
        <v>567986.78992190014</v>
      </c>
    </row>
    <row r="20" spans="1:13" ht="60" x14ac:dyDescent="0.25">
      <c r="A20" s="241"/>
      <c r="B20" s="242"/>
      <c r="C20" s="374"/>
      <c r="D20" s="244">
        <v>31495</v>
      </c>
      <c r="E20" s="245" t="s">
        <v>788</v>
      </c>
      <c r="F20" s="245" t="s">
        <v>789</v>
      </c>
      <c r="G20" s="249"/>
      <c r="H20" s="247">
        <v>115839.64925789626</v>
      </c>
      <c r="I20" s="247">
        <v>0</v>
      </c>
      <c r="J20" s="247">
        <v>0</v>
      </c>
      <c r="K20" s="247">
        <v>0</v>
      </c>
      <c r="L20" s="247">
        <v>0</v>
      </c>
      <c r="M20" s="248">
        <v>115839.64925789626</v>
      </c>
    </row>
    <row r="21" spans="1:13" ht="45" x14ac:dyDescent="0.25">
      <c r="A21" s="241"/>
      <c r="B21" s="242"/>
      <c r="C21" s="374"/>
      <c r="D21" s="3">
        <v>31510</v>
      </c>
      <c r="E21" s="19" t="s">
        <v>790</v>
      </c>
      <c r="F21" s="19" t="s">
        <v>791</v>
      </c>
      <c r="G21" s="32"/>
      <c r="H21" s="33">
        <v>228668.96496485156</v>
      </c>
      <c r="I21" s="33">
        <v>0</v>
      </c>
      <c r="J21" s="33">
        <v>1157080.1834792248</v>
      </c>
      <c r="K21" s="33">
        <v>74280</v>
      </c>
      <c r="L21" s="33">
        <v>0</v>
      </c>
      <c r="M21" s="34">
        <v>1460029.1484440763</v>
      </c>
    </row>
    <row r="22" spans="1:13" ht="90" x14ac:dyDescent="0.25">
      <c r="A22" s="241"/>
      <c r="B22" s="242"/>
      <c r="C22" s="374"/>
      <c r="D22" s="244">
        <v>31513</v>
      </c>
      <c r="E22" s="245" t="s">
        <v>792</v>
      </c>
      <c r="F22" s="245" t="s">
        <v>793</v>
      </c>
      <c r="G22" s="249"/>
      <c r="H22" s="247">
        <v>252098.26245261065</v>
      </c>
      <c r="I22" s="247">
        <v>727800</v>
      </c>
      <c r="J22" s="247">
        <v>0</v>
      </c>
      <c r="K22" s="247">
        <v>0</v>
      </c>
      <c r="L22" s="247">
        <v>0</v>
      </c>
      <c r="M22" s="248">
        <v>979898.26245261065</v>
      </c>
    </row>
    <row r="23" spans="1:13" ht="45" x14ac:dyDescent="0.25">
      <c r="A23" s="241"/>
      <c r="B23" s="242"/>
      <c r="C23" s="374"/>
      <c r="D23" s="3">
        <v>31521</v>
      </c>
      <c r="E23" s="19" t="s">
        <v>794</v>
      </c>
      <c r="F23" s="19" t="s">
        <v>795</v>
      </c>
      <c r="G23" s="32"/>
      <c r="H23" s="33">
        <v>117279.81256623114</v>
      </c>
      <c r="I23" s="33">
        <v>0</v>
      </c>
      <c r="J23" s="33">
        <v>0</v>
      </c>
      <c r="K23" s="33">
        <v>0</v>
      </c>
      <c r="L23" s="33">
        <v>0</v>
      </c>
      <c r="M23" s="34">
        <v>117279.81256623114</v>
      </c>
    </row>
    <row r="24" spans="1:13" ht="30" x14ac:dyDescent="0.25">
      <c r="A24" s="241"/>
      <c r="B24" s="242"/>
      <c r="C24" s="374"/>
      <c r="D24" s="244">
        <v>31528</v>
      </c>
      <c r="E24" s="245" t="s">
        <v>796</v>
      </c>
      <c r="F24" s="245" t="s">
        <v>797</v>
      </c>
      <c r="G24" s="249"/>
      <c r="H24" s="247">
        <v>77745.921424851535</v>
      </c>
      <c r="I24" s="247">
        <v>0</v>
      </c>
      <c r="J24" s="247">
        <v>0</v>
      </c>
      <c r="K24" s="247">
        <v>0</v>
      </c>
      <c r="L24" s="247">
        <v>0</v>
      </c>
      <c r="M24" s="248">
        <v>77745.921424851535</v>
      </c>
    </row>
    <row r="25" spans="1:13" ht="45" x14ac:dyDescent="0.25">
      <c r="A25" s="241"/>
      <c r="B25" s="242"/>
      <c r="C25" s="374"/>
      <c r="D25" s="3">
        <v>31537</v>
      </c>
      <c r="E25" s="19" t="s">
        <v>798</v>
      </c>
      <c r="F25" s="19" t="s">
        <v>799</v>
      </c>
      <c r="G25" s="32"/>
      <c r="H25" s="33">
        <v>192371.51136305154</v>
      </c>
      <c r="I25" s="33">
        <v>0</v>
      </c>
      <c r="J25" s="33">
        <v>0</v>
      </c>
      <c r="K25" s="33">
        <v>0</v>
      </c>
      <c r="L25" s="33">
        <v>0</v>
      </c>
      <c r="M25" s="34">
        <v>192371.51136305154</v>
      </c>
    </row>
    <row r="26" spans="1:13" ht="60" x14ac:dyDescent="0.25">
      <c r="A26" s="241"/>
      <c r="B26" s="242"/>
      <c r="C26" s="374"/>
      <c r="D26" s="244">
        <v>31697</v>
      </c>
      <c r="E26" s="245" t="s">
        <v>800</v>
      </c>
      <c r="F26" s="245" t="s">
        <v>801</v>
      </c>
      <c r="G26" s="249"/>
      <c r="H26" s="247">
        <v>75085.514860949988</v>
      </c>
      <c r="I26" s="247">
        <v>0</v>
      </c>
      <c r="J26" s="247">
        <v>0</v>
      </c>
      <c r="K26" s="247">
        <v>0</v>
      </c>
      <c r="L26" s="247">
        <v>0</v>
      </c>
      <c r="M26" s="248">
        <v>75085.514860949988</v>
      </c>
    </row>
    <row r="27" spans="1:13" x14ac:dyDescent="0.25">
      <c r="A27" s="241"/>
      <c r="B27" s="242"/>
      <c r="C27" s="375" t="s">
        <v>146</v>
      </c>
      <c r="D27" s="251"/>
      <c r="E27" s="252"/>
      <c r="F27" s="252"/>
      <c r="G27" s="253">
        <v>9.1833333333333318</v>
      </c>
      <c r="H27" s="254">
        <v>1726381.079805895</v>
      </c>
      <c r="I27" s="254">
        <v>936600</v>
      </c>
      <c r="J27" s="254">
        <v>1321580.1834792248</v>
      </c>
      <c r="K27" s="254">
        <v>76480</v>
      </c>
      <c r="L27" s="254">
        <v>0</v>
      </c>
      <c r="M27" s="255">
        <v>4061041.26328512</v>
      </c>
    </row>
    <row r="28" spans="1:13" ht="15.75" thickBot="1" x14ac:dyDescent="0.3">
      <c r="A28" s="241"/>
      <c r="B28" s="258" t="s">
        <v>147</v>
      </c>
      <c r="C28" s="259"/>
      <c r="D28" s="260"/>
      <c r="E28" s="261"/>
      <c r="F28" s="261"/>
      <c r="G28" s="262">
        <v>15.033333333333331</v>
      </c>
      <c r="H28" s="263">
        <v>3155455.9913159958</v>
      </c>
      <c r="I28" s="263">
        <v>1030300</v>
      </c>
      <c r="J28" s="263">
        <v>2858430.1834792248</v>
      </c>
      <c r="K28" s="263">
        <v>136200</v>
      </c>
      <c r="L28" s="263">
        <v>0</v>
      </c>
      <c r="M28" s="264">
        <v>7180386.1747952206</v>
      </c>
    </row>
    <row r="29" spans="1:13" ht="30" x14ac:dyDescent="0.25">
      <c r="A29" s="241"/>
      <c r="B29" s="265"/>
      <c r="C29" s="374" t="s">
        <v>149</v>
      </c>
      <c r="D29" s="3">
        <v>31458</v>
      </c>
      <c r="E29" s="19" t="s">
        <v>802</v>
      </c>
      <c r="F29" s="19" t="s">
        <v>803</v>
      </c>
      <c r="G29" s="40"/>
      <c r="H29" s="33">
        <v>100361.2696480391</v>
      </c>
      <c r="I29" s="33">
        <v>0</v>
      </c>
      <c r="J29" s="33">
        <v>100000</v>
      </c>
      <c r="K29" s="33">
        <v>0</v>
      </c>
      <c r="L29" s="33">
        <v>0</v>
      </c>
      <c r="M29" s="34">
        <v>200361.2696480391</v>
      </c>
    </row>
    <row r="30" spans="1:13" ht="45" x14ac:dyDescent="0.25">
      <c r="A30" s="241"/>
      <c r="B30" s="265"/>
      <c r="C30" s="374"/>
      <c r="D30" s="266">
        <v>31650</v>
      </c>
      <c r="E30" s="267" t="s">
        <v>804</v>
      </c>
      <c r="F30" s="267" t="s">
        <v>805</v>
      </c>
      <c r="G30" s="268"/>
      <c r="H30" s="269">
        <v>42504.370220639554</v>
      </c>
      <c r="I30" s="269">
        <v>0</v>
      </c>
      <c r="J30" s="269">
        <v>0</v>
      </c>
      <c r="K30" s="269">
        <v>0</v>
      </c>
      <c r="L30" s="269">
        <v>0</v>
      </c>
      <c r="M30" s="270">
        <v>42504.370220639554</v>
      </c>
    </row>
    <row r="31" spans="1:13" ht="30" x14ac:dyDescent="0.25">
      <c r="A31" s="241"/>
      <c r="B31" s="265"/>
      <c r="C31" s="374"/>
      <c r="D31" s="3">
        <v>32008</v>
      </c>
      <c r="E31" s="19" t="s">
        <v>806</v>
      </c>
      <c r="F31" s="19" t="s">
        <v>806</v>
      </c>
      <c r="G31" s="40"/>
      <c r="H31" s="33">
        <v>123990.099349875</v>
      </c>
      <c r="I31" s="33">
        <v>0</v>
      </c>
      <c r="J31" s="33">
        <v>42000</v>
      </c>
      <c r="K31" s="33">
        <v>0</v>
      </c>
      <c r="L31" s="33">
        <v>0</v>
      </c>
      <c r="M31" s="34">
        <v>165990.099349875</v>
      </c>
    </row>
    <row r="32" spans="1:13" x14ac:dyDescent="0.25">
      <c r="A32" s="241"/>
      <c r="B32" s="265"/>
      <c r="C32" s="375" t="s">
        <v>150</v>
      </c>
      <c r="D32" s="251"/>
      <c r="E32" s="252"/>
      <c r="F32" s="252"/>
      <c r="G32" s="253">
        <v>0.91666666666666663</v>
      </c>
      <c r="H32" s="254">
        <v>266855.73921855364</v>
      </c>
      <c r="I32" s="254">
        <v>0</v>
      </c>
      <c r="J32" s="254">
        <v>142000</v>
      </c>
      <c r="K32" s="254">
        <v>0</v>
      </c>
      <c r="L32" s="254">
        <v>0</v>
      </c>
      <c r="M32" s="255">
        <v>408855.73921855364</v>
      </c>
    </row>
    <row r="33" spans="1:13" ht="30" x14ac:dyDescent="0.25">
      <c r="A33" s="241"/>
      <c r="B33" s="265"/>
      <c r="C33" s="374" t="s">
        <v>151</v>
      </c>
      <c r="D33" s="266">
        <v>30558</v>
      </c>
      <c r="E33" s="267" t="s">
        <v>807</v>
      </c>
      <c r="F33" s="267" t="s">
        <v>808</v>
      </c>
      <c r="G33" s="271"/>
      <c r="H33" s="269">
        <v>12157.037822743196</v>
      </c>
      <c r="I33" s="269">
        <v>0</v>
      </c>
      <c r="J33" s="269">
        <v>0</v>
      </c>
      <c r="K33" s="269">
        <v>0</v>
      </c>
      <c r="L33" s="269">
        <v>0</v>
      </c>
      <c r="M33" s="270">
        <v>12157.037822743196</v>
      </c>
    </row>
    <row r="34" spans="1:13" ht="30" x14ac:dyDescent="0.25">
      <c r="A34" s="241"/>
      <c r="B34" s="265"/>
      <c r="C34" s="374"/>
      <c r="D34" s="3">
        <v>31205</v>
      </c>
      <c r="E34" s="19" t="s">
        <v>809</v>
      </c>
      <c r="F34" s="19" t="s">
        <v>810</v>
      </c>
      <c r="G34" s="32"/>
      <c r="H34" s="33">
        <v>33428.718411987393</v>
      </c>
      <c r="I34" s="33">
        <v>0</v>
      </c>
      <c r="J34" s="33">
        <v>0</v>
      </c>
      <c r="K34" s="33">
        <v>0</v>
      </c>
      <c r="L34" s="33">
        <v>0</v>
      </c>
      <c r="M34" s="34">
        <v>33428.718411987393</v>
      </c>
    </row>
    <row r="35" spans="1:13" ht="30" x14ac:dyDescent="0.25">
      <c r="A35" s="241"/>
      <c r="B35" s="265"/>
      <c r="C35" s="374"/>
      <c r="D35" s="266">
        <v>32301</v>
      </c>
      <c r="E35" s="267" t="s">
        <v>811</v>
      </c>
      <c r="F35" s="267" t="s">
        <v>812</v>
      </c>
      <c r="G35" s="272"/>
      <c r="H35" s="269">
        <v>221697</v>
      </c>
      <c r="I35" s="269">
        <v>21250</v>
      </c>
      <c r="J35" s="269">
        <v>43000</v>
      </c>
      <c r="K35" s="269">
        <v>61200</v>
      </c>
      <c r="L35" s="269">
        <v>0</v>
      </c>
      <c r="M35" s="270">
        <v>347147</v>
      </c>
    </row>
    <row r="36" spans="1:13" x14ac:dyDescent="0.25">
      <c r="A36" s="241"/>
      <c r="B36" s="265"/>
      <c r="C36" s="375" t="s">
        <v>152</v>
      </c>
      <c r="D36" s="251"/>
      <c r="E36" s="252"/>
      <c r="F36" s="252"/>
      <c r="G36" s="253">
        <v>1.08</v>
      </c>
      <c r="H36" s="254">
        <v>267282.75623473059</v>
      </c>
      <c r="I36" s="254">
        <v>21250</v>
      </c>
      <c r="J36" s="254">
        <v>43000</v>
      </c>
      <c r="K36" s="254">
        <v>61200</v>
      </c>
      <c r="L36" s="254">
        <v>0</v>
      </c>
      <c r="M36" s="255">
        <v>392732.75623473059</v>
      </c>
    </row>
    <row r="37" spans="1:13" ht="60" x14ac:dyDescent="0.25">
      <c r="A37" s="241"/>
      <c r="B37" s="265"/>
      <c r="C37" s="376" t="s">
        <v>153</v>
      </c>
      <c r="D37" s="266">
        <v>30561</v>
      </c>
      <c r="E37" s="267" t="s">
        <v>813</v>
      </c>
      <c r="F37" s="267" t="s">
        <v>814</v>
      </c>
      <c r="G37" s="272"/>
      <c r="H37" s="269">
        <v>32561.479744812019</v>
      </c>
      <c r="I37" s="269">
        <v>0</v>
      </c>
      <c r="J37" s="269">
        <v>60000</v>
      </c>
      <c r="K37" s="269">
        <v>0</v>
      </c>
      <c r="L37" s="269">
        <v>0</v>
      </c>
      <c r="M37" s="270">
        <v>92561.479744812023</v>
      </c>
    </row>
    <row r="38" spans="1:13" x14ac:dyDescent="0.25">
      <c r="A38" s="241"/>
      <c r="B38" s="265"/>
      <c r="C38" s="375" t="s">
        <v>154</v>
      </c>
      <c r="D38" s="251"/>
      <c r="E38" s="252"/>
      <c r="F38" s="252"/>
      <c r="G38" s="253">
        <v>9.9999999999999992E-2</v>
      </c>
      <c r="H38" s="254">
        <v>32561.479744812019</v>
      </c>
      <c r="I38" s="254">
        <v>0</v>
      </c>
      <c r="J38" s="254">
        <v>60000</v>
      </c>
      <c r="K38" s="254">
        <v>0</v>
      </c>
      <c r="L38" s="254">
        <v>0</v>
      </c>
      <c r="M38" s="255">
        <v>92561.479744812023</v>
      </c>
    </row>
    <row r="39" spans="1:13" ht="135" x14ac:dyDescent="0.25">
      <c r="A39" s="241"/>
      <c r="B39" s="265"/>
      <c r="C39" s="377" t="s">
        <v>155</v>
      </c>
      <c r="D39" s="266">
        <v>26005</v>
      </c>
      <c r="E39" s="267" t="s">
        <v>815</v>
      </c>
      <c r="F39" s="267" t="s">
        <v>816</v>
      </c>
      <c r="G39" s="272"/>
      <c r="H39" s="269">
        <v>834303.4017265921</v>
      </c>
      <c r="I39" s="269">
        <v>458100</v>
      </c>
      <c r="J39" s="269">
        <v>222500</v>
      </c>
      <c r="K39" s="269">
        <v>500</v>
      </c>
      <c r="L39" s="269">
        <v>0</v>
      </c>
      <c r="M39" s="270">
        <v>1515403.4017265921</v>
      </c>
    </row>
    <row r="40" spans="1:13" ht="180" x14ac:dyDescent="0.25">
      <c r="A40" s="241"/>
      <c r="B40" s="265"/>
      <c r="C40" s="377"/>
      <c r="D40" s="3">
        <v>27000</v>
      </c>
      <c r="E40" s="19" t="s">
        <v>817</v>
      </c>
      <c r="F40" s="19" t="s">
        <v>818</v>
      </c>
      <c r="G40" s="32"/>
      <c r="H40" s="33">
        <v>1408879.3087636023</v>
      </c>
      <c r="I40" s="33">
        <v>872550</v>
      </c>
      <c r="J40" s="33">
        <v>2645711</v>
      </c>
      <c r="K40" s="33">
        <v>21000</v>
      </c>
      <c r="L40" s="33">
        <v>0</v>
      </c>
      <c r="M40" s="34">
        <v>4948140.3087636027</v>
      </c>
    </row>
    <row r="41" spans="1:13" ht="30" x14ac:dyDescent="0.25">
      <c r="A41" s="241"/>
      <c r="B41" s="265"/>
      <c r="C41" s="377"/>
      <c r="D41" s="266">
        <v>28350</v>
      </c>
      <c r="E41" s="267" t="s">
        <v>819</v>
      </c>
      <c r="F41" s="267" t="s">
        <v>819</v>
      </c>
      <c r="G41" s="272"/>
      <c r="H41" s="269">
        <v>0</v>
      </c>
      <c r="I41" s="269">
        <v>0</v>
      </c>
      <c r="J41" s="269">
        <v>0</v>
      </c>
      <c r="K41" s="269">
        <v>0</v>
      </c>
      <c r="L41" s="269">
        <v>0</v>
      </c>
      <c r="M41" s="270">
        <v>0</v>
      </c>
    </row>
    <row r="42" spans="1:13" ht="240" x14ac:dyDescent="0.25">
      <c r="A42" s="241"/>
      <c r="B42" s="265"/>
      <c r="C42" s="377"/>
      <c r="D42" s="3">
        <v>28351</v>
      </c>
      <c r="E42" s="19" t="s">
        <v>820</v>
      </c>
      <c r="F42" s="19" t="s">
        <v>821</v>
      </c>
      <c r="G42" s="32"/>
      <c r="H42" s="33">
        <v>145059.99999999994</v>
      </c>
      <c r="I42" s="33">
        <v>16000</v>
      </c>
      <c r="J42" s="33">
        <v>150000</v>
      </c>
      <c r="K42" s="33">
        <v>0</v>
      </c>
      <c r="L42" s="33">
        <v>0</v>
      </c>
      <c r="M42" s="34">
        <v>311059.99999999994</v>
      </c>
    </row>
    <row r="43" spans="1:13" ht="90" x14ac:dyDescent="0.25">
      <c r="A43" s="241"/>
      <c r="B43" s="265"/>
      <c r="C43" s="377"/>
      <c r="D43" s="266">
        <v>28352</v>
      </c>
      <c r="E43" s="267" t="s">
        <v>822</v>
      </c>
      <c r="F43" s="267" t="s">
        <v>823</v>
      </c>
      <c r="G43" s="272"/>
      <c r="H43" s="269">
        <v>0</v>
      </c>
      <c r="I43" s="269">
        <v>58000</v>
      </c>
      <c r="J43" s="269">
        <v>136000</v>
      </c>
      <c r="K43" s="269">
        <v>0</v>
      </c>
      <c r="L43" s="269">
        <v>0</v>
      </c>
      <c r="M43" s="270">
        <v>194000</v>
      </c>
    </row>
    <row r="44" spans="1:13" x14ac:dyDescent="0.25">
      <c r="A44" s="241"/>
      <c r="B44" s="265"/>
      <c r="C44" s="375" t="s">
        <v>156</v>
      </c>
      <c r="D44" s="251"/>
      <c r="E44" s="252"/>
      <c r="F44" s="252"/>
      <c r="G44" s="253">
        <v>9.9533333333333385</v>
      </c>
      <c r="H44" s="254">
        <v>2388242.7104901941</v>
      </c>
      <c r="I44" s="254">
        <v>1404650</v>
      </c>
      <c r="J44" s="254">
        <v>3154211</v>
      </c>
      <c r="K44" s="254">
        <v>21500</v>
      </c>
      <c r="L44" s="254">
        <v>0</v>
      </c>
      <c r="M44" s="255">
        <v>6968603.7104901951</v>
      </c>
    </row>
    <row r="45" spans="1:13" ht="45" x14ac:dyDescent="0.25">
      <c r="A45" s="241"/>
      <c r="B45" s="265"/>
      <c r="C45" s="376" t="s">
        <v>157</v>
      </c>
      <c r="D45" s="266">
        <v>12899</v>
      </c>
      <c r="E45" s="267" t="s">
        <v>824</v>
      </c>
      <c r="F45" s="267" t="s">
        <v>825</v>
      </c>
      <c r="G45" s="268"/>
      <c r="H45" s="269">
        <v>35624.507432939987</v>
      </c>
      <c r="I45" s="269">
        <v>0</v>
      </c>
      <c r="J45" s="269">
        <v>0</v>
      </c>
      <c r="K45" s="269">
        <v>0</v>
      </c>
      <c r="L45" s="269">
        <v>0</v>
      </c>
      <c r="M45" s="270">
        <v>35624.507432939987</v>
      </c>
    </row>
    <row r="46" spans="1:13" ht="45" x14ac:dyDescent="0.25">
      <c r="A46" s="241"/>
      <c r="B46" s="265"/>
      <c r="C46" s="376"/>
      <c r="D46" s="3">
        <v>12918</v>
      </c>
      <c r="E46" s="19" t="s">
        <v>826</v>
      </c>
      <c r="F46" s="19" t="s">
        <v>827</v>
      </c>
      <c r="G46" s="32"/>
      <c r="H46" s="33">
        <v>18638.238967100668</v>
      </c>
      <c r="I46" s="33">
        <v>0</v>
      </c>
      <c r="J46" s="33">
        <v>0</v>
      </c>
      <c r="K46" s="33">
        <v>0</v>
      </c>
      <c r="L46" s="33">
        <v>0</v>
      </c>
      <c r="M46" s="34">
        <v>18638.238967100668</v>
      </c>
    </row>
    <row r="47" spans="1:13" ht="45" x14ac:dyDescent="0.25">
      <c r="A47" s="241"/>
      <c r="B47" s="265"/>
      <c r="C47" s="376"/>
      <c r="D47" s="266">
        <v>12920</v>
      </c>
      <c r="E47" s="267" t="s">
        <v>828</v>
      </c>
      <c r="F47" s="267" t="s">
        <v>829</v>
      </c>
      <c r="G47" s="272"/>
      <c r="H47" s="269">
        <v>88052.956807533425</v>
      </c>
      <c r="I47" s="269">
        <v>0</v>
      </c>
      <c r="J47" s="269">
        <v>0</v>
      </c>
      <c r="K47" s="269">
        <v>0</v>
      </c>
      <c r="L47" s="269">
        <v>0</v>
      </c>
      <c r="M47" s="270">
        <v>88052.956807533425</v>
      </c>
    </row>
    <row r="48" spans="1:13" ht="75" x14ac:dyDescent="0.25">
      <c r="A48" s="241"/>
      <c r="B48" s="265"/>
      <c r="C48" s="376"/>
      <c r="D48" s="3">
        <v>25912</v>
      </c>
      <c r="E48" s="19" t="s">
        <v>830</v>
      </c>
      <c r="F48" s="19" t="s">
        <v>831</v>
      </c>
      <c r="G48" s="32"/>
      <c r="H48" s="33">
        <v>113146.59804929367</v>
      </c>
      <c r="I48" s="33">
        <v>0</v>
      </c>
      <c r="J48" s="33">
        <v>0</v>
      </c>
      <c r="K48" s="33">
        <v>0</v>
      </c>
      <c r="L48" s="33">
        <v>0</v>
      </c>
      <c r="M48" s="34">
        <v>113146.59804929367</v>
      </c>
    </row>
    <row r="49" spans="1:13" ht="60" x14ac:dyDescent="0.25">
      <c r="A49" s="241"/>
      <c r="B49" s="265"/>
      <c r="C49" s="376"/>
      <c r="D49" s="266">
        <v>25914</v>
      </c>
      <c r="E49" s="267" t="s">
        <v>832</v>
      </c>
      <c r="F49" s="267" t="s">
        <v>833</v>
      </c>
      <c r="G49" s="272"/>
      <c r="H49" s="269">
        <v>83228.542973568896</v>
      </c>
      <c r="I49" s="269">
        <v>0</v>
      </c>
      <c r="J49" s="269">
        <v>0</v>
      </c>
      <c r="K49" s="269">
        <v>0</v>
      </c>
      <c r="L49" s="269">
        <v>0</v>
      </c>
      <c r="M49" s="270">
        <v>83228.542973568896</v>
      </c>
    </row>
    <row r="50" spans="1:13" ht="45" x14ac:dyDescent="0.25">
      <c r="A50" s="241"/>
      <c r="B50" s="265"/>
      <c r="C50" s="376"/>
      <c r="D50" s="3">
        <v>25918</v>
      </c>
      <c r="E50" s="19" t="s">
        <v>834</v>
      </c>
      <c r="F50" s="19" t="s">
        <v>835</v>
      </c>
      <c r="G50" s="32"/>
      <c r="H50" s="33">
        <v>69414.717840432742</v>
      </c>
      <c r="I50" s="33">
        <v>0</v>
      </c>
      <c r="J50" s="33">
        <v>0</v>
      </c>
      <c r="K50" s="33">
        <v>0</v>
      </c>
      <c r="L50" s="33">
        <v>0</v>
      </c>
      <c r="M50" s="34">
        <v>69414.717840432742</v>
      </c>
    </row>
    <row r="51" spans="1:13" ht="60" x14ac:dyDescent="0.25">
      <c r="A51" s="241"/>
      <c r="B51" s="265"/>
      <c r="C51" s="376"/>
      <c r="D51" s="266">
        <v>25919</v>
      </c>
      <c r="E51" s="267" t="s">
        <v>836</v>
      </c>
      <c r="F51" s="267" t="s">
        <v>837</v>
      </c>
      <c r="G51" s="272"/>
      <c r="H51" s="269">
        <v>83228.542973568896</v>
      </c>
      <c r="I51" s="269">
        <v>0</v>
      </c>
      <c r="J51" s="269">
        <v>0</v>
      </c>
      <c r="K51" s="269">
        <v>0</v>
      </c>
      <c r="L51" s="269">
        <v>0</v>
      </c>
      <c r="M51" s="270">
        <v>83228.542973568896</v>
      </c>
    </row>
    <row r="52" spans="1:13" ht="45" x14ac:dyDescent="0.25">
      <c r="A52" s="241"/>
      <c r="B52" s="265"/>
      <c r="C52" s="376"/>
      <c r="D52" s="3">
        <v>26003</v>
      </c>
      <c r="E52" s="19" t="s">
        <v>838</v>
      </c>
      <c r="F52" s="19" t="s">
        <v>839</v>
      </c>
      <c r="G52" s="32"/>
      <c r="H52" s="33">
        <v>88052.956807533425</v>
      </c>
      <c r="I52" s="33">
        <v>0</v>
      </c>
      <c r="J52" s="33">
        <v>0</v>
      </c>
      <c r="K52" s="33">
        <v>0</v>
      </c>
      <c r="L52" s="33">
        <v>0</v>
      </c>
      <c r="M52" s="34">
        <v>88052.956807533425</v>
      </c>
    </row>
    <row r="53" spans="1:13" ht="45" x14ac:dyDescent="0.25">
      <c r="A53" s="241"/>
      <c r="B53" s="265"/>
      <c r="C53" s="376"/>
      <c r="D53" s="266">
        <v>26004</v>
      </c>
      <c r="E53" s="267" t="s">
        <v>840</v>
      </c>
      <c r="F53" s="267" t="s">
        <v>841</v>
      </c>
      <c r="G53" s="272"/>
      <c r="H53" s="269">
        <v>88052.956807533425</v>
      </c>
      <c r="I53" s="269">
        <v>0</v>
      </c>
      <c r="J53" s="269">
        <v>0</v>
      </c>
      <c r="K53" s="269">
        <v>0</v>
      </c>
      <c r="L53" s="269">
        <v>0</v>
      </c>
      <c r="M53" s="270">
        <v>88052.956807533425</v>
      </c>
    </row>
    <row r="54" spans="1:13" ht="30" x14ac:dyDescent="0.25">
      <c r="A54" s="241"/>
      <c r="B54" s="265"/>
      <c r="C54" s="376"/>
      <c r="D54" s="3">
        <v>27800</v>
      </c>
      <c r="E54" s="19" t="s">
        <v>842</v>
      </c>
      <c r="F54" s="19" t="s">
        <v>843</v>
      </c>
      <c r="G54" s="32"/>
      <c r="H54" s="33">
        <v>29350.985602511144</v>
      </c>
      <c r="I54" s="33">
        <v>0</v>
      </c>
      <c r="J54" s="33">
        <v>2749.9999999999995</v>
      </c>
      <c r="K54" s="33">
        <v>0</v>
      </c>
      <c r="L54" s="33">
        <v>0</v>
      </c>
      <c r="M54" s="34">
        <v>32100.985602511144</v>
      </c>
    </row>
    <row r="55" spans="1:13" ht="30" x14ac:dyDescent="0.25">
      <c r="A55" s="241"/>
      <c r="B55" s="265"/>
      <c r="C55" s="376"/>
      <c r="D55" s="266">
        <v>32550</v>
      </c>
      <c r="E55" s="267" t="s">
        <v>844</v>
      </c>
      <c r="F55" s="267" t="s">
        <v>844</v>
      </c>
      <c r="G55" s="272"/>
      <c r="H55" s="269">
        <v>0</v>
      </c>
      <c r="I55" s="269">
        <v>426200.00000000006</v>
      </c>
      <c r="J55" s="269">
        <v>675000</v>
      </c>
      <c r="K55" s="269">
        <v>0</v>
      </c>
      <c r="L55" s="269">
        <v>0</v>
      </c>
      <c r="M55" s="270">
        <v>1101200</v>
      </c>
    </row>
    <row r="56" spans="1:13" ht="15.75" thickBot="1" x14ac:dyDescent="0.3">
      <c r="A56" s="241"/>
      <c r="B56" s="275"/>
      <c r="C56" s="375" t="s">
        <v>158</v>
      </c>
      <c r="D56" s="251"/>
      <c r="E56" s="252"/>
      <c r="F56" s="252"/>
      <c r="G56" s="253">
        <v>3.1291666666666664</v>
      </c>
      <c r="H56" s="254">
        <v>696791.00426201615</v>
      </c>
      <c r="I56" s="254">
        <v>426200.00000000006</v>
      </c>
      <c r="J56" s="254">
        <v>677750</v>
      </c>
      <c r="K56" s="254">
        <v>0</v>
      </c>
      <c r="L56" s="254">
        <v>0</v>
      </c>
      <c r="M56" s="255">
        <v>1800741.0042620162</v>
      </c>
    </row>
    <row r="57" spans="1:13" ht="15.75" thickBot="1" x14ac:dyDescent="0.3">
      <c r="A57" s="241"/>
      <c r="B57" s="276" t="s">
        <v>159</v>
      </c>
      <c r="C57" s="277"/>
      <c r="D57" s="278"/>
      <c r="E57" s="279"/>
      <c r="F57" s="279"/>
      <c r="G57" s="280">
        <v>15.179166666666671</v>
      </c>
      <c r="H57" s="281">
        <v>3651733.6899503064</v>
      </c>
      <c r="I57" s="281">
        <v>1852100</v>
      </c>
      <c r="J57" s="281">
        <v>4076961</v>
      </c>
      <c r="K57" s="281">
        <v>82700</v>
      </c>
      <c r="L57" s="281">
        <v>0</v>
      </c>
      <c r="M57" s="282">
        <v>9663494.6899503078</v>
      </c>
    </row>
    <row r="58" spans="1:13" ht="30" x14ac:dyDescent="0.25">
      <c r="A58" s="241"/>
      <c r="B58" s="283" t="s">
        <v>160</v>
      </c>
      <c r="C58" s="378" t="s">
        <v>161</v>
      </c>
      <c r="D58" s="239">
        <v>31752</v>
      </c>
      <c r="E58" s="240" t="s">
        <v>845</v>
      </c>
      <c r="F58" s="240" t="s">
        <v>846</v>
      </c>
      <c r="G58" s="20"/>
      <c r="H58" s="21">
        <v>50879.870531999986</v>
      </c>
      <c r="I58" s="21">
        <v>106500</v>
      </c>
      <c r="J58" s="21">
        <v>0</v>
      </c>
      <c r="K58" s="21">
        <v>0</v>
      </c>
      <c r="L58" s="21">
        <v>0</v>
      </c>
      <c r="M58" s="22">
        <v>157379.87053199997</v>
      </c>
    </row>
    <row r="59" spans="1:13" ht="60" x14ac:dyDescent="0.25">
      <c r="A59" s="241"/>
      <c r="B59" s="265"/>
      <c r="C59" s="377"/>
      <c r="D59" s="266">
        <v>31758</v>
      </c>
      <c r="E59" s="267" t="s">
        <v>847</v>
      </c>
      <c r="F59" s="267" t="s">
        <v>848</v>
      </c>
      <c r="G59" s="272"/>
      <c r="H59" s="269">
        <v>43584.70650249999</v>
      </c>
      <c r="I59" s="269">
        <v>0</v>
      </c>
      <c r="J59" s="269">
        <v>0</v>
      </c>
      <c r="K59" s="269">
        <v>0</v>
      </c>
      <c r="L59" s="269">
        <v>0</v>
      </c>
      <c r="M59" s="270">
        <v>43584.70650249999</v>
      </c>
    </row>
    <row r="60" spans="1:13" ht="30" x14ac:dyDescent="0.25">
      <c r="A60" s="241"/>
      <c r="B60" s="265"/>
      <c r="C60" s="377"/>
      <c r="D60" s="3">
        <v>31759</v>
      </c>
      <c r="E60" s="19" t="s">
        <v>849</v>
      </c>
      <c r="F60" s="19" t="s">
        <v>850</v>
      </c>
      <c r="G60" s="32"/>
      <c r="H60" s="33">
        <v>60075.254420000005</v>
      </c>
      <c r="I60" s="33">
        <v>29500</v>
      </c>
      <c r="J60" s="33">
        <v>81900</v>
      </c>
      <c r="K60" s="33">
        <v>0</v>
      </c>
      <c r="L60" s="33">
        <v>0</v>
      </c>
      <c r="M60" s="34">
        <v>171475.25442000001</v>
      </c>
    </row>
    <row r="61" spans="1:13" ht="90" x14ac:dyDescent="0.25">
      <c r="A61" s="241"/>
      <c r="B61" s="265"/>
      <c r="C61" s="377"/>
      <c r="D61" s="266">
        <v>31760</v>
      </c>
      <c r="E61" s="267" t="s">
        <v>851</v>
      </c>
      <c r="F61" s="267" t="s">
        <v>852</v>
      </c>
      <c r="G61" s="272"/>
      <c r="H61" s="269">
        <v>33266.464488749989</v>
      </c>
      <c r="I61" s="269">
        <v>0</v>
      </c>
      <c r="J61" s="269">
        <v>150000</v>
      </c>
      <c r="K61" s="269">
        <v>0</v>
      </c>
      <c r="L61" s="269">
        <v>0</v>
      </c>
      <c r="M61" s="270">
        <v>183266.46448874997</v>
      </c>
    </row>
    <row r="62" spans="1:13" ht="60" x14ac:dyDescent="0.25">
      <c r="A62" s="241"/>
      <c r="B62" s="265"/>
      <c r="C62" s="377"/>
      <c r="D62" s="3">
        <v>31761</v>
      </c>
      <c r="E62" s="19" t="s">
        <v>853</v>
      </c>
      <c r="F62" s="19" t="s">
        <v>854</v>
      </c>
      <c r="G62" s="32"/>
      <c r="H62" s="33">
        <v>135185.42427124997</v>
      </c>
      <c r="I62" s="33">
        <v>39000</v>
      </c>
      <c r="J62" s="33">
        <v>220000</v>
      </c>
      <c r="K62" s="33">
        <v>300</v>
      </c>
      <c r="L62" s="33">
        <v>0</v>
      </c>
      <c r="M62" s="34">
        <v>394485.42427124997</v>
      </c>
    </row>
    <row r="63" spans="1:13" x14ac:dyDescent="0.25">
      <c r="A63" s="241"/>
      <c r="B63" s="265"/>
      <c r="C63" s="377"/>
      <c r="D63" s="266">
        <v>32101</v>
      </c>
      <c r="E63" s="267" t="s">
        <v>855</v>
      </c>
      <c r="F63" s="267" t="s">
        <v>856</v>
      </c>
      <c r="G63" s="272"/>
      <c r="H63" s="269">
        <v>21803.610667499997</v>
      </c>
      <c r="I63" s="269">
        <v>0</v>
      </c>
      <c r="J63" s="269">
        <v>0</v>
      </c>
      <c r="K63" s="269">
        <v>44700</v>
      </c>
      <c r="L63" s="269">
        <v>0</v>
      </c>
      <c r="M63" s="270">
        <v>66503.610667500005</v>
      </c>
    </row>
    <row r="64" spans="1:13" s="285" customFormat="1" x14ac:dyDescent="0.25">
      <c r="A64" s="241"/>
      <c r="B64" s="265"/>
      <c r="C64" s="375" t="s">
        <v>162</v>
      </c>
      <c r="D64" s="251"/>
      <c r="E64" s="252"/>
      <c r="F64" s="252"/>
      <c r="G64" s="253">
        <v>2.2666666666666662</v>
      </c>
      <c r="H64" s="254">
        <v>344795.33088199992</v>
      </c>
      <c r="I64" s="254">
        <v>175000</v>
      </c>
      <c r="J64" s="254">
        <v>451900</v>
      </c>
      <c r="K64" s="254">
        <v>45000</v>
      </c>
      <c r="L64" s="254">
        <v>0</v>
      </c>
      <c r="M64" s="255">
        <v>1016695.3308819998</v>
      </c>
    </row>
    <row r="65" spans="1:13" ht="165" x14ac:dyDescent="0.25">
      <c r="A65" s="241"/>
      <c r="B65" s="265"/>
      <c r="C65" s="376" t="s">
        <v>163</v>
      </c>
      <c r="D65" s="266">
        <v>31751</v>
      </c>
      <c r="E65" s="267" t="s">
        <v>857</v>
      </c>
      <c r="F65" s="267" t="s">
        <v>858</v>
      </c>
      <c r="G65" s="272"/>
      <c r="H65" s="269">
        <v>246851.36411795</v>
      </c>
      <c r="I65" s="269">
        <v>171500</v>
      </c>
      <c r="J65" s="269">
        <v>460372</v>
      </c>
      <c r="K65" s="269">
        <v>0</v>
      </c>
      <c r="L65" s="269">
        <v>0</v>
      </c>
      <c r="M65" s="270">
        <v>878723.36411794997</v>
      </c>
    </row>
    <row r="66" spans="1:13" x14ac:dyDescent="0.25">
      <c r="A66" s="241"/>
      <c r="B66" s="265"/>
      <c r="C66" s="375" t="s">
        <v>164</v>
      </c>
      <c r="D66" s="251"/>
      <c r="E66" s="252"/>
      <c r="F66" s="252"/>
      <c r="G66" s="253">
        <v>1.3166666666666669</v>
      </c>
      <c r="H66" s="254">
        <v>246851.36411795</v>
      </c>
      <c r="I66" s="254">
        <v>171500</v>
      </c>
      <c r="J66" s="254">
        <v>460372</v>
      </c>
      <c r="K66" s="254">
        <v>0</v>
      </c>
      <c r="L66" s="254">
        <v>0</v>
      </c>
      <c r="M66" s="255">
        <v>878723.36411794997</v>
      </c>
    </row>
    <row r="67" spans="1:13" ht="60" x14ac:dyDescent="0.25">
      <c r="A67" s="241"/>
      <c r="B67" s="265"/>
      <c r="C67" s="377" t="s">
        <v>165</v>
      </c>
      <c r="D67" s="266">
        <v>31755</v>
      </c>
      <c r="E67" s="267" t="s">
        <v>859</v>
      </c>
      <c r="F67" s="267" t="s">
        <v>860</v>
      </c>
      <c r="G67" s="272"/>
      <c r="H67" s="269">
        <v>125765.25093749812</v>
      </c>
      <c r="I67" s="269">
        <v>0</v>
      </c>
      <c r="J67" s="269">
        <v>52250.000000000007</v>
      </c>
      <c r="K67" s="269">
        <v>0</v>
      </c>
      <c r="L67" s="269">
        <v>0</v>
      </c>
      <c r="M67" s="270">
        <v>178015.25093749812</v>
      </c>
    </row>
    <row r="68" spans="1:13" ht="30" x14ac:dyDescent="0.25">
      <c r="A68" s="241"/>
      <c r="B68" s="265"/>
      <c r="C68" s="377"/>
      <c r="D68" s="3">
        <v>31756</v>
      </c>
      <c r="E68" s="19" t="s">
        <v>861</v>
      </c>
      <c r="F68" s="19" t="s">
        <v>862</v>
      </c>
      <c r="G68" s="32"/>
      <c r="H68" s="33">
        <v>26445.07985795437</v>
      </c>
      <c r="I68" s="33">
        <v>0</v>
      </c>
      <c r="J68" s="33">
        <v>0</v>
      </c>
      <c r="K68" s="33">
        <v>0</v>
      </c>
      <c r="L68" s="33">
        <v>0</v>
      </c>
      <c r="M68" s="34">
        <v>26445.07985795437</v>
      </c>
    </row>
    <row r="69" spans="1:13" ht="60" x14ac:dyDescent="0.25">
      <c r="A69" s="241"/>
      <c r="B69" s="265"/>
      <c r="C69" s="377"/>
      <c r="D69" s="266">
        <v>31757</v>
      </c>
      <c r="E69" s="267" t="s">
        <v>863</v>
      </c>
      <c r="F69" s="267" t="s">
        <v>864</v>
      </c>
      <c r="G69" s="272"/>
      <c r="H69" s="269">
        <v>61841.131181817502</v>
      </c>
      <c r="I69" s="269">
        <v>0</v>
      </c>
      <c r="J69" s="269">
        <v>0</v>
      </c>
      <c r="K69" s="269">
        <v>0</v>
      </c>
      <c r="L69" s="269">
        <v>0</v>
      </c>
      <c r="M69" s="270">
        <v>61841.131181817502</v>
      </c>
    </row>
    <row r="70" spans="1:13" x14ac:dyDescent="0.25">
      <c r="A70" s="241"/>
      <c r="B70" s="265"/>
      <c r="C70" s="375" t="s">
        <v>166</v>
      </c>
      <c r="D70" s="251"/>
      <c r="E70" s="252"/>
      <c r="F70" s="252"/>
      <c r="G70" s="253">
        <v>1.0166666666666666</v>
      </c>
      <c r="H70" s="254">
        <v>214051.46197727</v>
      </c>
      <c r="I70" s="254">
        <v>0</v>
      </c>
      <c r="J70" s="254">
        <v>52250.000000000007</v>
      </c>
      <c r="K70" s="254">
        <v>0</v>
      </c>
      <c r="L70" s="254">
        <v>0</v>
      </c>
      <c r="M70" s="255">
        <v>266301.46197726997</v>
      </c>
    </row>
    <row r="71" spans="1:13" ht="30" x14ac:dyDescent="0.25">
      <c r="A71" s="241"/>
      <c r="B71" s="265"/>
      <c r="C71" s="377" t="s">
        <v>167</v>
      </c>
      <c r="D71" s="266">
        <v>31753</v>
      </c>
      <c r="E71" s="267" t="s">
        <v>865</v>
      </c>
      <c r="F71" s="267" t="s">
        <v>866</v>
      </c>
      <c r="G71" s="272"/>
      <c r="H71" s="269">
        <v>180921.22715000008</v>
      </c>
      <c r="I71" s="269">
        <v>33900</v>
      </c>
      <c r="J71" s="269">
        <v>129999.99999999999</v>
      </c>
      <c r="K71" s="269">
        <v>13700</v>
      </c>
      <c r="L71" s="269">
        <v>0</v>
      </c>
      <c r="M71" s="270">
        <v>358521.22715000005</v>
      </c>
    </row>
    <row r="72" spans="1:13" ht="45" x14ac:dyDescent="0.25">
      <c r="A72" s="241"/>
      <c r="B72" s="265"/>
      <c r="C72" s="377"/>
      <c r="D72" s="3">
        <v>31754</v>
      </c>
      <c r="E72" s="19" t="s">
        <v>867</v>
      </c>
      <c r="F72" s="19" t="s">
        <v>868</v>
      </c>
      <c r="G72" s="32"/>
      <c r="H72" s="33">
        <v>67441.131181817502</v>
      </c>
      <c r="I72" s="33">
        <v>115100</v>
      </c>
      <c r="J72" s="33">
        <v>0</v>
      </c>
      <c r="K72" s="33">
        <v>3795</v>
      </c>
      <c r="L72" s="33">
        <v>0</v>
      </c>
      <c r="M72" s="34">
        <v>186336.1311818175</v>
      </c>
    </row>
    <row r="73" spans="1:13" ht="45" x14ac:dyDescent="0.25">
      <c r="A73" s="241"/>
      <c r="B73" s="265"/>
      <c r="C73" s="377"/>
      <c r="D73" s="266">
        <v>31764</v>
      </c>
      <c r="E73" s="267" t="s">
        <v>869</v>
      </c>
      <c r="F73" s="267" t="s">
        <v>870</v>
      </c>
      <c r="G73" s="272"/>
      <c r="H73" s="269">
        <v>41964.083300000006</v>
      </c>
      <c r="I73" s="269">
        <v>0</v>
      </c>
      <c r="J73" s="269">
        <v>40000</v>
      </c>
      <c r="K73" s="269">
        <v>0</v>
      </c>
      <c r="L73" s="269">
        <v>0</v>
      </c>
      <c r="M73" s="270">
        <v>81964.083299999998</v>
      </c>
    </row>
    <row r="74" spans="1:13" ht="150" x14ac:dyDescent="0.25">
      <c r="A74" s="241"/>
      <c r="B74" s="265"/>
      <c r="C74" s="377"/>
      <c r="D74" s="3">
        <v>31811</v>
      </c>
      <c r="E74" s="19" t="s">
        <v>871</v>
      </c>
      <c r="F74" s="19" t="s">
        <v>872</v>
      </c>
      <c r="G74" s="32"/>
      <c r="H74" s="33">
        <v>41964.083300000006</v>
      </c>
      <c r="I74" s="33">
        <v>0</v>
      </c>
      <c r="J74" s="33">
        <v>0</v>
      </c>
      <c r="K74" s="33">
        <v>7000</v>
      </c>
      <c r="L74" s="33">
        <v>0</v>
      </c>
      <c r="M74" s="34">
        <v>48964.083300000006</v>
      </c>
    </row>
    <row r="75" spans="1:13" x14ac:dyDescent="0.25">
      <c r="A75" s="241"/>
      <c r="B75" s="265"/>
      <c r="C75" s="375" t="s">
        <v>168</v>
      </c>
      <c r="D75" s="251"/>
      <c r="E75" s="252"/>
      <c r="F75" s="252"/>
      <c r="G75" s="253">
        <v>1.7333333333333329</v>
      </c>
      <c r="H75" s="254">
        <v>332290.52493181761</v>
      </c>
      <c r="I75" s="254">
        <v>149000</v>
      </c>
      <c r="J75" s="254">
        <v>170000</v>
      </c>
      <c r="K75" s="254">
        <v>24495</v>
      </c>
      <c r="L75" s="254">
        <v>0</v>
      </c>
      <c r="M75" s="255">
        <v>675785.52493181755</v>
      </c>
    </row>
    <row r="76" spans="1:13" x14ac:dyDescent="0.25">
      <c r="A76" s="241"/>
      <c r="B76" s="286" t="s">
        <v>189</v>
      </c>
      <c r="C76" s="287"/>
      <c r="D76" s="287"/>
      <c r="E76" s="287"/>
      <c r="F76" s="288"/>
      <c r="G76" s="556">
        <v>6.3333333333333321</v>
      </c>
      <c r="H76" s="290">
        <v>1137988.6819090375</v>
      </c>
      <c r="I76" s="290">
        <v>495500</v>
      </c>
      <c r="J76" s="290">
        <v>1134522</v>
      </c>
      <c r="K76" s="290">
        <v>69495</v>
      </c>
      <c r="L76" s="290">
        <v>0</v>
      </c>
      <c r="M76" s="291">
        <v>2837505.6819090373</v>
      </c>
    </row>
    <row r="77" spans="1:13" ht="15.75" thickBot="1" x14ac:dyDescent="0.3">
      <c r="A77" s="292" t="s">
        <v>170</v>
      </c>
      <c r="B77" s="293"/>
      <c r="C77" s="294"/>
      <c r="D77" s="295"/>
      <c r="E77" s="296"/>
      <c r="F77" s="296"/>
      <c r="G77" s="297">
        <v>36.545833333333334</v>
      </c>
      <c r="H77" s="298">
        <v>7945178.36317534</v>
      </c>
      <c r="I77" s="298">
        <v>3377900</v>
      </c>
      <c r="J77" s="298">
        <v>8069913.1834792253</v>
      </c>
      <c r="K77" s="298">
        <v>288395</v>
      </c>
      <c r="L77" s="298">
        <v>0</v>
      </c>
      <c r="M77" s="299">
        <v>19681386.546654567</v>
      </c>
    </row>
    <row r="78" spans="1:13" x14ac:dyDescent="0.25">
      <c r="H78" s="341"/>
      <c r="I78" s="341"/>
      <c r="J78" s="341"/>
      <c r="K78" s="341"/>
      <c r="L78" s="341"/>
      <c r="M78" s="341"/>
    </row>
  </sheetData>
  <mergeCells count="13">
    <mergeCell ref="C67:C69"/>
    <mergeCell ref="C71:C74"/>
    <mergeCell ref="B76:E76"/>
    <mergeCell ref="A6:A76"/>
    <mergeCell ref="C6:C10"/>
    <mergeCell ref="C12:C15"/>
    <mergeCell ref="C17:C26"/>
    <mergeCell ref="B29:B56"/>
    <mergeCell ref="C29:C31"/>
    <mergeCell ref="C33:C35"/>
    <mergeCell ref="C39:C43"/>
    <mergeCell ref="B58:B75"/>
    <mergeCell ref="C58:C63"/>
  </mergeCells>
  <printOptions horizontalCentered="1"/>
  <pageMargins left="0.7" right="0.7" top="0.75" bottom="0.75" header="0.3" footer="0.3"/>
  <pageSetup scale="58" fitToHeight="1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zoomScale="85" zoomScaleNormal="85" zoomScaleSheetLayoutView="93" zoomScalePageLayoutView="85" workbookViewId="0">
      <pane ySplit="5" topLeftCell="A6" activePane="bottomLeft" state="frozen"/>
      <selection activeCell="G1" sqref="G1:AM1048576"/>
      <selection pane="bottomLeft" activeCell="F7" sqref="F7"/>
    </sheetView>
  </sheetViews>
  <sheetFormatPr defaultColWidth="8.85546875" defaultRowHeight="15" outlineLevelCol="1" x14ac:dyDescent="0.25"/>
  <cols>
    <col min="1" max="1" width="6" style="6" hidden="1" customWidth="1" outlineLevel="1"/>
    <col min="2" max="2" width="19.42578125" style="6" customWidth="1" collapsed="1"/>
    <col min="3" max="3" width="29.140625" style="379" customWidth="1"/>
    <col min="4" max="4" width="9.42578125" style="3" bestFit="1" customWidth="1"/>
    <col min="5" max="5" width="30.7109375" style="4" customWidth="1"/>
    <col min="6" max="6" width="53.42578125" style="4" customWidth="1"/>
    <col min="7" max="7" width="6.85546875" style="5" bestFit="1" customWidth="1"/>
    <col min="8" max="8" width="8" style="5" bestFit="1" customWidth="1"/>
    <col min="9" max="9" width="8.42578125" style="5" bestFit="1" customWidth="1"/>
    <col min="10" max="10" width="12.28515625" style="5" bestFit="1" customWidth="1"/>
    <col min="11" max="11" width="10.42578125" style="5" bestFit="1" customWidth="1"/>
    <col min="12" max="12" width="10.85546875" style="5" bestFit="1" customWidth="1"/>
    <col min="13" max="13" width="8.7109375" style="5" bestFit="1" customWidth="1"/>
    <col min="14" max="14" width="20.42578125" style="6" bestFit="1" customWidth="1"/>
    <col min="15" max="16384" width="8.85546875" style="6"/>
  </cols>
  <sheetData>
    <row r="1" spans="1:13" ht="28.5" x14ac:dyDescent="0.25">
      <c r="B1" s="1" t="s">
        <v>190</v>
      </c>
      <c r="C1" s="1"/>
    </row>
    <row r="2" spans="1:13" x14ac:dyDescent="0.25">
      <c r="B2" s="343"/>
    </row>
    <row r="3" spans="1:13" ht="28.5" x14ac:dyDescent="0.25">
      <c r="B3" s="1" t="s">
        <v>171</v>
      </c>
    </row>
    <row r="4" spans="1:13" ht="15.75" thickBot="1" x14ac:dyDescent="0.3"/>
    <row r="5" spans="1:13" s="15" customFormat="1" ht="38.25" thickBot="1" x14ac:dyDescent="0.3">
      <c r="A5" s="7" t="s">
        <v>1</v>
      </c>
      <c r="B5" s="8" t="s">
        <v>2</v>
      </c>
      <c r="C5" s="345" t="s">
        <v>3</v>
      </c>
      <c r="D5" s="10" t="s">
        <v>4</v>
      </c>
      <c r="E5" s="10" t="s">
        <v>5</v>
      </c>
      <c r="F5" s="10" t="s">
        <v>6</v>
      </c>
      <c r="G5" s="11" t="s">
        <v>7</v>
      </c>
      <c r="H5" s="12" t="s">
        <v>8</v>
      </c>
      <c r="I5" s="12" t="s">
        <v>9</v>
      </c>
      <c r="J5" s="13" t="s">
        <v>10</v>
      </c>
      <c r="K5" s="12" t="s">
        <v>11</v>
      </c>
      <c r="L5" s="12" t="s">
        <v>12</v>
      </c>
      <c r="M5" s="14" t="s">
        <v>13</v>
      </c>
    </row>
    <row r="6" spans="1:13" ht="30" x14ac:dyDescent="0.25">
      <c r="A6" s="300" t="s">
        <v>171</v>
      </c>
      <c r="B6" s="301" t="s">
        <v>171</v>
      </c>
      <c r="C6" s="380" t="s">
        <v>172</v>
      </c>
      <c r="D6" s="3" t="s">
        <v>173</v>
      </c>
      <c r="E6" s="19" t="s">
        <v>172</v>
      </c>
      <c r="F6" s="19" t="s">
        <v>873</v>
      </c>
      <c r="G6" s="40">
        <v>0</v>
      </c>
      <c r="H6" s="33">
        <v>-4231666.3759213416</v>
      </c>
      <c r="I6" s="33">
        <v>-1142727.2653089808</v>
      </c>
      <c r="J6" s="33">
        <v>-1335864.1802038269</v>
      </c>
      <c r="K6" s="33">
        <v>-1040166.1639987762</v>
      </c>
      <c r="L6" s="33">
        <v>0</v>
      </c>
      <c r="M6" s="34">
        <v>-7750423.9854329256</v>
      </c>
    </row>
    <row r="7" spans="1:13" x14ac:dyDescent="0.25">
      <c r="A7" s="300"/>
      <c r="B7" s="301"/>
      <c r="C7" s="381" t="s">
        <v>174</v>
      </c>
      <c r="D7" s="304"/>
      <c r="E7" s="305"/>
      <c r="F7" s="305"/>
      <c r="G7" s="306">
        <v>0</v>
      </c>
      <c r="H7" s="307">
        <v>-4231666.3759213416</v>
      </c>
      <c r="I7" s="307">
        <v>-1142727.2653089808</v>
      </c>
      <c r="J7" s="307">
        <v>-1335864.1802038269</v>
      </c>
      <c r="K7" s="307">
        <v>-1040166.1639987762</v>
      </c>
      <c r="L7" s="307">
        <v>0</v>
      </c>
      <c r="M7" s="308">
        <v>-7750423.9854329256</v>
      </c>
    </row>
    <row r="8" spans="1:13" ht="45" x14ac:dyDescent="0.25">
      <c r="A8" s="300"/>
      <c r="B8" s="301"/>
      <c r="C8" s="344" t="s">
        <v>175</v>
      </c>
      <c r="D8" s="3" t="s">
        <v>176</v>
      </c>
      <c r="E8" s="19" t="s">
        <v>175</v>
      </c>
      <c r="F8" s="19" t="s">
        <v>874</v>
      </c>
      <c r="G8" s="40">
        <v>0</v>
      </c>
      <c r="H8" s="33">
        <v>0</v>
      </c>
      <c r="I8" s="33">
        <v>0</v>
      </c>
      <c r="J8" s="33">
        <v>0</v>
      </c>
      <c r="K8" s="33">
        <v>6816424.1967172623</v>
      </c>
      <c r="L8" s="33">
        <v>0</v>
      </c>
      <c r="M8" s="34">
        <v>6816424.1967172623</v>
      </c>
    </row>
    <row r="9" spans="1:13" x14ac:dyDescent="0.25">
      <c r="A9" s="300"/>
      <c r="B9" s="301"/>
      <c r="C9" s="381" t="s">
        <v>177</v>
      </c>
      <c r="D9" s="304"/>
      <c r="E9" s="305"/>
      <c r="F9" s="305"/>
      <c r="G9" s="306">
        <v>0</v>
      </c>
      <c r="H9" s="307">
        <v>0</v>
      </c>
      <c r="I9" s="307">
        <v>0</v>
      </c>
      <c r="J9" s="307">
        <v>0</v>
      </c>
      <c r="K9" s="307">
        <v>6816424.1967172623</v>
      </c>
      <c r="L9" s="307">
        <v>0</v>
      </c>
      <c r="M9" s="308">
        <v>6816424.1967172623</v>
      </c>
    </row>
    <row r="10" spans="1:13" x14ac:dyDescent="0.25">
      <c r="A10" s="300"/>
      <c r="B10" s="301"/>
      <c r="C10" s="344" t="s">
        <v>178</v>
      </c>
      <c r="D10" s="3" t="s">
        <v>179</v>
      </c>
      <c r="E10" s="19" t="s">
        <v>178</v>
      </c>
      <c r="F10" s="19" t="s">
        <v>875</v>
      </c>
      <c r="G10" s="40">
        <v>0</v>
      </c>
      <c r="H10" s="33">
        <v>0</v>
      </c>
      <c r="I10" s="33">
        <v>0</v>
      </c>
      <c r="J10" s="33">
        <v>2899999.9999999995</v>
      </c>
      <c r="K10" s="33">
        <v>0</v>
      </c>
      <c r="L10" s="33">
        <v>0</v>
      </c>
      <c r="M10" s="34">
        <v>2899999.9999999995</v>
      </c>
    </row>
    <row r="11" spans="1:13" x14ac:dyDescent="0.25">
      <c r="A11" s="300"/>
      <c r="B11" s="301"/>
      <c r="C11" s="309" t="s">
        <v>180</v>
      </c>
      <c r="D11" s="310"/>
      <c r="E11" s="311"/>
      <c r="F11" s="311"/>
      <c r="G11" s="312">
        <v>0</v>
      </c>
      <c r="H11" s="313">
        <v>0</v>
      </c>
      <c r="I11" s="313">
        <v>0</v>
      </c>
      <c r="J11" s="313">
        <v>2899999.9999999995</v>
      </c>
      <c r="K11" s="313">
        <v>0</v>
      </c>
      <c r="L11" s="313">
        <v>0</v>
      </c>
      <c r="M11" s="314">
        <v>2899999.9999999995</v>
      </c>
    </row>
    <row r="12" spans="1:13" ht="15.75" thickBot="1" x14ac:dyDescent="0.3">
      <c r="A12" s="315"/>
      <c r="B12" s="316" t="s">
        <v>181</v>
      </c>
      <c r="C12" s="317"/>
      <c r="D12" s="317"/>
      <c r="E12" s="317"/>
      <c r="F12" s="318"/>
      <c r="G12" s="319">
        <v>0</v>
      </c>
      <c r="H12" s="160">
        <v>-4231666.3759213416</v>
      </c>
      <c r="I12" s="160">
        <v>-1142727.2653089808</v>
      </c>
      <c r="J12" s="160">
        <v>1564135.8197961727</v>
      </c>
      <c r="K12" s="160">
        <v>5776258.0327184862</v>
      </c>
      <c r="L12" s="160">
        <v>0</v>
      </c>
      <c r="M12" s="161">
        <v>1966000.2112843362</v>
      </c>
    </row>
  </sheetData>
  <mergeCells count="3">
    <mergeCell ref="A6:A12"/>
    <mergeCell ref="B6:B11"/>
    <mergeCell ref="B12:F12"/>
  </mergeCells>
  <printOptions horizontalCentered="1"/>
  <pageMargins left="0.7" right="0.7" top="0.75" bottom="0.75" header="0.3" footer="0.3"/>
  <pageSetup scale="58"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By Portfolio - All</vt:lpstr>
      <vt:lpstr>By Project - All</vt:lpstr>
      <vt:lpstr>By Project Obj 1 </vt:lpstr>
      <vt:lpstr>By Project Obj 2 </vt:lpstr>
      <vt:lpstr>By Project Obj 3 </vt:lpstr>
      <vt:lpstr>By Project Obj 4 </vt:lpstr>
      <vt:lpstr>By Project Obj 5</vt:lpstr>
      <vt:lpstr>By Project Obj Unall &amp; Ttl</vt:lpstr>
      <vt:lpstr>'By Portfolio - All'!Print_Area</vt:lpstr>
      <vt:lpstr>'By Project - All'!Print_Area</vt:lpstr>
      <vt:lpstr>'By Project Obj 1 '!Print_Area</vt:lpstr>
      <vt:lpstr>'By Project Obj 2 '!Print_Area</vt:lpstr>
      <vt:lpstr>'By Project Obj 3 '!Print_Area</vt:lpstr>
      <vt:lpstr>'By Project Obj 4 '!Print_Area</vt:lpstr>
      <vt:lpstr>'By Project Obj 5'!Print_Area</vt:lpstr>
      <vt:lpstr>'By Project Obj Unall &amp; Ttl'!Print_Area</vt:lpstr>
      <vt:lpstr>'By Portfolio - All'!Print_Titles</vt:lpstr>
      <vt:lpstr>'By Project - All'!Print_Titles</vt:lpstr>
      <vt:lpstr>'By Project Obj 1 '!Print_Titles</vt:lpstr>
      <vt:lpstr>'By Project Obj 2 '!Print_Titles</vt:lpstr>
      <vt:lpstr>'By Project Obj 3 '!Print_Titles</vt:lpstr>
      <vt:lpstr>'By Project Obj 4 '!Print_Titles</vt:lpstr>
      <vt:lpstr>'By Project Obj 5'!Print_Titles</vt:lpstr>
      <vt:lpstr>'By Project Obj Unall &amp; Ttl'!Print_Titles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Taryn S. Presley</dc:creator>
  <cp:lastModifiedBy>Taryn S. Presley</cp:lastModifiedBy>
  <cp:lastPrinted>2015-06-23T00:25:44Z</cp:lastPrinted>
  <dcterms:created xsi:type="dcterms:W3CDTF">2015-06-23T00:10:20Z</dcterms:created>
  <dcterms:modified xsi:type="dcterms:W3CDTF">2015-06-23T00:26:38Z</dcterms:modified>
</cp:coreProperties>
</file>