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7120" windowHeight="14625"/>
  </bookViews>
  <sheets>
    <sheet name="Consolidated" sheetId="7" r:id="rId1"/>
    <sheet name="Regular Track Recommendations" sheetId="2" r:id="rId2"/>
    <sheet name="Fast Track Approved" sheetId="5" r:id="rId3"/>
    <sheet name="List" sheetId="3" r:id="rId4"/>
  </sheets>
  <definedNames>
    <definedName name="_xlnm._FilterDatabase" localSheetId="0" hidden="1">Consolidated!$A$3:$H$67</definedName>
    <definedName name="_xlnm._FilterDatabase" localSheetId="2" hidden="1">'Fast Track Approved'!$A$3:$H$35</definedName>
    <definedName name="_xlnm._FilterDatabase" localSheetId="3" hidden="1">List!$A$3:$A$33</definedName>
    <definedName name="_xlnm._FilterDatabase" localSheetId="1" hidden="1">'Regular Track Recommendations'!$A$3:$J$33</definedName>
    <definedName name="_xlnm.Print_Area" localSheetId="0">Consolidated!$A$1:$H$67</definedName>
    <definedName name="_xlnm.Print_Area" localSheetId="2">'Fast Track Approved'!$A$1:$H$35</definedName>
    <definedName name="_xlnm.Print_Area" localSheetId="1">'Regular Track Recommendations'!$A$1:$H$33</definedName>
    <definedName name="_xlnm.Print_Titles" localSheetId="0">Consolidated!$3:$3</definedName>
    <definedName name="_xlnm.Print_Titles" localSheetId="2">'Fast Track Approved'!$3:$3</definedName>
    <definedName name="_xlnm.Print_Titles" localSheetId="1">'Regular Track Recommendations'!$3:$3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34" i="5" l="1"/>
  <c r="G27" i="5"/>
  <c r="G26" i="5"/>
  <c r="G23" i="5"/>
  <c r="G1" i="5"/>
  <c r="F1" i="5"/>
  <c r="J5" i="2"/>
  <c r="J6" i="2"/>
  <c r="J7" i="2"/>
  <c r="J8" i="2"/>
  <c r="J9" i="2"/>
  <c r="J10" i="2"/>
  <c r="J11" i="2"/>
  <c r="E12" i="2"/>
  <c r="J12" i="2"/>
  <c r="J13" i="2"/>
  <c r="J14" i="2"/>
  <c r="J15" i="2"/>
  <c r="J16" i="2"/>
  <c r="E17" i="2"/>
  <c r="J17" i="2"/>
  <c r="J18" i="2"/>
  <c r="J19" i="2"/>
  <c r="J20" i="2"/>
  <c r="J21" i="2"/>
  <c r="J22" i="2"/>
  <c r="J23" i="2"/>
  <c r="J24" i="2"/>
  <c r="J25" i="2"/>
  <c r="J26" i="2"/>
  <c r="E27" i="2"/>
  <c r="J27" i="2"/>
  <c r="E28" i="2"/>
  <c r="J28" i="2"/>
  <c r="E29" i="2"/>
  <c r="J29" i="2"/>
  <c r="J30" i="2"/>
  <c r="E31" i="2"/>
  <c r="J31" i="2"/>
  <c r="J32" i="2"/>
  <c r="J33" i="2"/>
  <c r="J4" i="2"/>
  <c r="F37" i="2"/>
  <c r="F38" i="2"/>
  <c r="F39" i="2"/>
  <c r="F40" i="2"/>
  <c r="F41" i="2"/>
  <c r="F43" i="2"/>
  <c r="F45" i="2"/>
  <c r="F47" i="2"/>
  <c r="F48" i="2"/>
  <c r="F49" i="2"/>
  <c r="F51" i="2"/>
  <c r="F53" i="2"/>
  <c r="E37" i="2"/>
  <c r="E38" i="2"/>
  <c r="E39" i="2"/>
  <c r="E40" i="2"/>
  <c r="E41" i="2"/>
  <c r="E43" i="2"/>
  <c r="E45" i="2"/>
  <c r="E47" i="2"/>
  <c r="E48" i="2"/>
  <c r="E49" i="2"/>
  <c r="E51" i="2"/>
  <c r="E53" i="2"/>
  <c r="F1" i="2"/>
  <c r="E1" i="2"/>
</calcChain>
</file>

<file path=xl/sharedStrings.xml><?xml version="1.0" encoding="utf-8"?>
<sst xmlns="http://schemas.openxmlformats.org/spreadsheetml/2006/main" count="869" uniqueCount="284">
  <si>
    <t>Request Type</t>
  </si>
  <si>
    <t>Request #</t>
  </si>
  <si>
    <t>Community</t>
  </si>
  <si>
    <t>Total</t>
  </si>
  <si>
    <t>Request Amount</t>
  </si>
  <si>
    <t>FY14 SO/AC BUDGET REQUESTS</t>
  </si>
  <si>
    <t>FY14-B01-01</t>
  </si>
  <si>
    <t>RSSAC</t>
  </si>
  <si>
    <t>FY14-A03-04</t>
  </si>
  <si>
    <t>SSAC</t>
  </si>
  <si>
    <t>FY14-A04-01</t>
  </si>
  <si>
    <t>NCUC</t>
  </si>
  <si>
    <t>FY14-A06-05</t>
  </si>
  <si>
    <t>BC</t>
  </si>
  <si>
    <t>FY14-A07-02</t>
  </si>
  <si>
    <t>NARALO</t>
  </si>
  <si>
    <t>Travel &amp; Meeting</t>
  </si>
  <si>
    <t>Secretariat Support</t>
  </si>
  <si>
    <t>Staff Support</t>
  </si>
  <si>
    <t>ISPCP – GNSO</t>
  </si>
  <si>
    <t>FY14-A09-01</t>
  </si>
  <si>
    <t>FY14-B04-01</t>
  </si>
  <si>
    <t>FY14-B04-02</t>
  </si>
  <si>
    <t>FY14-B04-03</t>
  </si>
  <si>
    <t>RySG</t>
  </si>
  <si>
    <t>Staff/ Technology support</t>
  </si>
  <si>
    <t>30-RSSAC FY14 Budget Request - ICANN meetings</t>
  </si>
  <si>
    <t>36-RySG ICANN FY14 Budget StandardRequest Priority 1</t>
  </si>
  <si>
    <t>37-RySG ICANN FY14 Budget StandardRequest Priority 2</t>
  </si>
  <si>
    <t>38-RySG ICANN FY14 Budget StandardRequest Priority 3</t>
  </si>
  <si>
    <t>39-NCUC FY14 Regular Budget Request (Policy Conference)</t>
  </si>
  <si>
    <t>41-NCUC FY14 Regular Budget Request (New EC Retreat)</t>
  </si>
  <si>
    <t>42-NCUC FY14 Regular Budget Request (IGF Bali supplemental)</t>
  </si>
  <si>
    <t>43-ISP request for Travel for Officers &amp; WG Chairs FY14 Budget</t>
  </si>
  <si>
    <t>44-ISP request for secretariat support FY14 Budget</t>
  </si>
  <si>
    <t>45-IPC leadership travel support to ICANN public meetings</t>
  </si>
  <si>
    <t>46-IPC secretariat</t>
  </si>
  <si>
    <t>47-IPC outreach activities</t>
  </si>
  <si>
    <t>48-Organization of and IPC attendance at FY14 ICANN Inter-Sessional Meeting</t>
  </si>
  <si>
    <t>49-IPC Publications</t>
  </si>
  <si>
    <t>IPC</t>
  </si>
  <si>
    <t>ISP</t>
  </si>
  <si>
    <t>FY14-B05-01</t>
  </si>
  <si>
    <t>FY14-B05-02</t>
  </si>
  <si>
    <t>FY14-B05-03</t>
  </si>
  <si>
    <t>FY14-B05-04</t>
  </si>
  <si>
    <t>FY14-B06-01</t>
  </si>
  <si>
    <t>FY14-B06-02</t>
  </si>
  <si>
    <t>FY14-B07-01</t>
  </si>
  <si>
    <t>FY14-B07-02</t>
  </si>
  <si>
    <t>FY14-B07-03</t>
  </si>
  <si>
    <t>FY14-B07-04</t>
  </si>
  <si>
    <t>FY14-B07-05</t>
  </si>
  <si>
    <t>Outreach Support</t>
  </si>
  <si>
    <t>40-NCUC FY14 Regular Budget Request (Print Materials)</t>
  </si>
  <si>
    <t>Staff/ Technology/ Travel &amp; Meeting</t>
  </si>
  <si>
    <t>51-SO-AC-SG FY14 Budget Request BC 7 - Leadership Development V3</t>
  </si>
  <si>
    <t>50-SO-AC-SG FY14 Budget Request BC 6 - Outreach Material V2</t>
  </si>
  <si>
    <t>Print Materials &amp; Publications</t>
  </si>
  <si>
    <t>52-FY14 Budget Request BC 8 - Outreach Events V1</t>
  </si>
  <si>
    <t>Sponsorship contribution</t>
  </si>
  <si>
    <t>54- FY14 Budget Request BC 10 - Secretariat Services Pt1 V1</t>
  </si>
  <si>
    <t>55- FY14 Budget Request BC 11 - Secretariat Services Pt2 V1</t>
  </si>
  <si>
    <t>56-LACRALO FY14 Budget Request - Final</t>
  </si>
  <si>
    <t>57-APRALO - FY14 Budget AprIGF - Final</t>
  </si>
  <si>
    <t>LACRALO</t>
  </si>
  <si>
    <t>APRALO</t>
  </si>
  <si>
    <t>FY14-B08-01</t>
  </si>
  <si>
    <t>FY14-B08-02</t>
  </si>
  <si>
    <t>FY14-B08-03</t>
  </si>
  <si>
    <t>FY14-B08-04</t>
  </si>
  <si>
    <t>FY14-B08-05</t>
  </si>
  <si>
    <t>FY14-B08-06</t>
  </si>
  <si>
    <t>FY14-B09-01</t>
  </si>
  <si>
    <t>FY14-B09-02</t>
  </si>
  <si>
    <t>53- FY14 Budget Request BC 9 - Leadership Travel V2</t>
  </si>
  <si>
    <t>16-SO-AC-SG FY14 Budget Request BC 5 Sec-Support Banking</t>
  </si>
  <si>
    <t>5-NCUC Fast Track Request FY14 Print Materials</t>
  </si>
  <si>
    <t>3.4-SSAC-FY14 Budget Request -- SSAC Admin Comm Meetings</t>
  </si>
  <si>
    <t>18-NARALO FY14 Budget Request - Final</t>
  </si>
  <si>
    <t>26-ISP request for Outreach Support FY14 Budget</t>
  </si>
  <si>
    <t>Request Document Title</t>
  </si>
  <si>
    <t>inkind*</t>
  </si>
  <si>
    <r>
      <rPr>
        <sz val="12"/>
        <color theme="1"/>
        <rFont val="Calibri"/>
        <family val="2"/>
        <scheme val="minor"/>
      </rPr>
      <t>YES</t>
    </r>
    <r>
      <rPr>
        <sz val="12"/>
        <color theme="1"/>
        <rFont val="Calibri"/>
        <family val="2"/>
        <scheme val="minor"/>
      </rPr>
      <t xml:space="preserve"> </t>
    </r>
  </si>
  <si>
    <t>Provision of this resource requires additional research, consideration and community dialogue with the ICANN Staff. Staff will explore initiation of this resource in FY14, but cannot offer it at the present time.</t>
  </si>
  <si>
    <t>NO</t>
  </si>
  <si>
    <t>Decision</t>
  </si>
  <si>
    <t>Explanation/Notes</t>
  </si>
  <si>
    <t>Administrative Support</t>
  </si>
  <si>
    <t>YES</t>
  </si>
  <si>
    <t>Based on positive experiences and feedback in FY13, ICANN staff has made accommodations to continue to provide GNSO non-contract community members with publication support in the form of production and printing resources.  The Communications Team has established a process for this resource and will coordinate with the NCUC and other interested non-contract communities. To manage costs, the staff will work with ICANN vendors and suppliers on behalf of the community.</t>
  </si>
  <si>
    <t>.</t>
  </si>
  <si>
    <t>ICANN will supply RSSAC community travel support to two ICANN Public Meetings in FY14; specifically, the Buenos Aires and Singapore Public meetings.</t>
  </si>
  <si>
    <t>Recommendation</t>
  </si>
  <si>
    <t>YES.</t>
  </si>
  <si>
    <r>
      <rPr>
        <sz val="12"/>
        <color theme="1"/>
        <rFont val="Calibri"/>
        <family val="2"/>
        <scheme val="minor"/>
      </rPr>
      <t>YES</t>
    </r>
    <r>
      <rPr>
        <sz val="12"/>
        <color theme="1"/>
        <rFont val="Calibri"/>
        <family val="2"/>
        <scheme val="minor"/>
      </rPr>
      <t xml:space="preserve"> </t>
    </r>
  </si>
  <si>
    <t>See Request #40 below. Based on positive experiences and feedback in FY13, ICANN staff has made accommodations to continue to provide GNSO non-contract community members with publication support in the form of production and printing resources.  The Communications Team has established a process for this resource and will coordinate with the NCUC and other interested non-contract communities.</t>
  </si>
  <si>
    <r>
      <t xml:space="preserve">Provision of in-kind technical support services like telephone conference bridges and web meeting resources is a standard part of the </t>
    </r>
    <r>
      <rPr>
        <sz val="12"/>
        <color theme="1"/>
        <rFont val="Calibri"/>
        <family val="2"/>
        <scheme val="minor"/>
      </rPr>
      <t>standard support</t>
    </r>
    <r>
      <rPr>
        <sz val="12"/>
        <color theme="1"/>
        <rFont val="Calibri"/>
        <family val="2"/>
        <scheme val="minor"/>
      </rPr>
      <t xml:space="preserve"> toolkit that is already offered to the ICANN SOs and A</t>
    </r>
    <r>
      <rPr>
        <sz val="12"/>
        <color theme="1"/>
        <rFont val="Calibri"/>
        <family val="2"/>
        <scheme val="minor"/>
      </rPr>
      <t>C</t>
    </r>
    <r>
      <rPr>
        <sz val="12"/>
        <color theme="1"/>
        <rFont val="Calibri"/>
        <family val="2"/>
        <scheme val="minor"/>
      </rPr>
      <t>s.  This support will continue in FY14 as part of the core ICANN budget.</t>
    </r>
  </si>
  <si>
    <t>Staff needs to confirm schedule/space availability for Friday meeting pre-London.</t>
  </si>
  <si>
    <r>
      <t>In FY13,on a pilot basis, ICANN increased travel funding to each non-contract GNSO community.  The IPC received three new slots in FY13. That support will continue on a pilot basis in FY14, but the number of travelers per meeting (3) is not able to be increased.</t>
    </r>
    <r>
      <rPr>
        <sz val="12"/>
        <color theme="1"/>
        <rFont val="Calibri"/>
        <family val="2"/>
        <scheme val="minor"/>
      </rPr>
      <t xml:space="preserve"> See the GNSO Non-Contract Leadership Travel Support Program below.</t>
    </r>
  </si>
  <si>
    <t>Due to there being four ICANN Public Meetings in FY14, there are not sufficent resources available to conduct another cross community inter-sessional meeting in FY14.  Consideration will be given to continuing the Intersessional meetings in FY15.</t>
  </si>
  <si>
    <r>
      <t xml:space="preserve">Based on positive experiences and feedback in FY13, ICANN staff has made accommodations to continue to provide GNSO non-contract community members with publication support in the form of production and printing resources.  The Communications Team has established a process for this resource and will coordinate with the </t>
    </r>
    <r>
      <rPr>
        <sz val="12"/>
        <color theme="1"/>
        <rFont val="Calibri"/>
        <family val="2"/>
        <scheme val="minor"/>
      </rPr>
      <t>B</t>
    </r>
    <r>
      <rPr>
        <sz val="12"/>
        <color theme="1"/>
        <rFont val="Calibri"/>
        <family val="2"/>
        <scheme val="minor"/>
      </rPr>
      <t>C and other interested non-contract communities. To manage costs, the staff will work with ICANN vendors and suppliers on behalf of the community.</t>
    </r>
  </si>
  <si>
    <t>Based on positive experiences and feedback in FY13, ICANN staff has made accommodations to continue to provide GNSO non-contract community members with publication support in the form of production and printing resources.  The Communications Team has established a process for this resource and will coordinate with the IPC and other interested non-contract communities. To manage costs, the staff will work with ICANN vendors and suppliers on behalf of the community.</t>
  </si>
  <si>
    <t>In order to provide travel to non-community members, first a process must be developed to identify and select potential candidates. Staff is interested in collaborating with the community on developing those criteria. As an alternative pilot effort to provide some immediate support, in FY14 ICANN will provide additional travel support for community outreach activities as outlined in the Community Outreach Travel Pilot Program described below. It is hoped that this initial pilot effort will prove helpful to the BC community.</t>
  </si>
  <si>
    <r>
      <t>In FY13,on a pilot basis, ICANN increased travel funding to each non-contract GNSO community.  The ISPCPC received three new leadership travel slots in FY13. That support will continue on a pilot basis in FY14, but the number of travelers per meeting (3) is not able to be increased. See the GNSO Non-Contract Leadership Travel Support Program</t>
    </r>
    <r>
      <rPr>
        <sz val="12"/>
        <color theme="1"/>
        <rFont val="Calibri"/>
        <family val="2"/>
        <scheme val="minor"/>
      </rPr>
      <t xml:space="preserve"> below.</t>
    </r>
  </si>
  <si>
    <t>In FY13,on a pilot basis, ICANN increased travel funding to each non-contract GNSO community.  The BC received three new leadership travel slots in FY13. That support will continue on a pilot basis in FY14, but the number of travelers per meeting (3) is not able to be increased. See the GNSO Non-Contract Leadership Travel Support Program below.</t>
  </si>
  <si>
    <r>
      <t>Provision of in-kind technical support services like telephone conference bridges for meetings and webinars and other web meeting resources is a standard part of the in-kind services that are already offered to the ICANN SOs and A</t>
    </r>
    <r>
      <rPr>
        <sz val="12"/>
        <color theme="1"/>
        <rFont val="Calibri"/>
        <family val="2"/>
        <scheme val="minor"/>
      </rPr>
      <t>C</t>
    </r>
    <r>
      <rPr>
        <sz val="12"/>
        <color theme="1"/>
        <rFont val="Calibri"/>
        <family val="2"/>
        <scheme val="minor"/>
      </rPr>
      <t>s.  This support will continue in FY14 as part of the core ICANN budget.  Printing and publications services are also being made available in the FY14 budget.</t>
    </r>
  </si>
  <si>
    <r>
      <t>Community Outreach Travel Pilot</t>
    </r>
    <r>
      <rPr>
        <sz val="12"/>
        <color theme="1"/>
        <rFont val="Calibri"/>
        <family val="2"/>
        <scheme val="minor"/>
      </rPr>
      <t xml:space="preserve"> Program</t>
    </r>
  </si>
  <si>
    <t>GNSO Non-Contract Leadership Travel Support Program</t>
  </si>
  <si>
    <t>Group</t>
  </si>
  <si>
    <t>Request</t>
  </si>
  <si>
    <t>Totals</t>
  </si>
  <si>
    <t>Staff &amp; Admin Support</t>
  </si>
  <si>
    <t>Outreach</t>
  </si>
  <si>
    <r>
      <rPr>
        <sz val="12"/>
        <color theme="1"/>
        <rFont val="Calibri"/>
        <family val="2"/>
        <scheme val="minor"/>
      </rPr>
      <t xml:space="preserve">NO. </t>
    </r>
    <r>
      <rPr>
        <sz val="12"/>
        <color theme="1"/>
        <rFont val="Calibri"/>
        <family val="2"/>
        <scheme val="minor"/>
      </rPr>
      <t>Resource</t>
    </r>
    <r>
      <rPr>
        <sz val="12"/>
        <color theme="1"/>
        <rFont val="Calibri"/>
        <family val="2"/>
        <scheme val="minor"/>
      </rPr>
      <t>s</t>
    </r>
    <r>
      <rPr>
        <sz val="12"/>
        <color theme="1"/>
        <rFont val="Calibri"/>
        <family val="2"/>
        <scheme val="minor"/>
      </rPr>
      <t xml:space="preserve"> to be made available in core budget.</t>
    </r>
  </si>
  <si>
    <r>
      <t>N</t>
    </r>
    <r>
      <rPr>
        <sz val="12"/>
        <color theme="1"/>
        <rFont val="Calibri"/>
        <family val="2"/>
        <scheme val="minor"/>
      </rPr>
      <t>O</t>
    </r>
    <r>
      <rPr>
        <sz val="12"/>
        <color theme="1"/>
        <rFont val="Calibri"/>
        <family val="2"/>
        <scheme val="minor"/>
      </rPr>
      <t>. Resource is to be made available in core budget. See Explanation note in far right-hand column.</t>
    </r>
  </si>
  <si>
    <t>Durban meeting travel previously covered in Fast Track request process. $54,000*3=162,000</t>
  </si>
  <si>
    <r>
      <t>$</t>
    </r>
    <r>
      <rPr>
        <sz val="12"/>
        <color theme="1"/>
        <rFont val="Calibri"/>
        <family val="2"/>
        <scheme val="minor"/>
      </rPr>
      <t>1,500 per regional trip (as defined by ICANN Finance Team standard characteristics for regional 3 day-2 night trips). (5*1,500*10=75,000) (50*1,500=75,000)</t>
    </r>
  </si>
  <si>
    <r>
      <t xml:space="preserve">This request is approved. Based on leader and staff feedback, these Administrative meetings </t>
    </r>
    <r>
      <rPr>
        <sz val="12"/>
        <color theme="1"/>
        <rFont val="Calibri"/>
        <family val="2"/>
        <scheme val="minor"/>
      </rPr>
      <t xml:space="preserve">have </t>
    </r>
    <r>
      <rPr>
        <sz val="12"/>
        <color theme="1"/>
        <rFont val="Calibri"/>
        <family val="2"/>
        <scheme val="minor"/>
      </rPr>
      <t>prove</t>
    </r>
    <r>
      <rPr>
        <sz val="12"/>
        <color theme="1"/>
        <rFont val="Calibri"/>
        <family val="2"/>
        <scheme val="minor"/>
      </rPr>
      <t>n</t>
    </r>
    <r>
      <rPr>
        <sz val="12"/>
        <color theme="1"/>
        <rFont val="Calibri"/>
        <family val="2"/>
        <scheme val="minor"/>
      </rPr>
      <t xml:space="preserve"> to be an effective planning and management resource for the SSAC leadership.  Future availability of these meetings will be dependent on continued productivity as demonstrated  by a written report from Staff supporting the community.</t>
    </r>
  </si>
  <si>
    <r>
      <t xml:space="preserve">ICANN already has an organization-wide initiative underway for development of a community-wide outreach strategy and asks this community to participate in that effort before confirming an </t>
    </r>
    <r>
      <rPr>
        <sz val="12"/>
        <color theme="1"/>
        <rFont val="Calibri"/>
        <family val="2"/>
        <scheme val="minor"/>
      </rPr>
      <t>individual strateg</t>
    </r>
    <r>
      <rPr>
        <sz val="12"/>
        <color theme="1"/>
        <rFont val="Calibri"/>
        <family val="2"/>
        <scheme val="minor"/>
      </rPr>
      <t>y</t>
    </r>
    <r>
      <rPr>
        <sz val="12"/>
        <color theme="1"/>
        <rFont val="Calibri"/>
        <family val="2"/>
        <scheme val="minor"/>
      </rPr>
      <t>.  The Staff otherwise provides in-kind support services for these types of activities as resources are available and accounts for that support in the core budget.</t>
    </r>
    <r>
      <rPr>
        <sz val="12"/>
        <color theme="1"/>
        <rFont val="Calibri"/>
        <family val="2"/>
        <scheme val="minor"/>
      </rPr>
      <t xml:space="preserve"> </t>
    </r>
    <r>
      <rPr>
        <sz val="12"/>
        <color theme="1"/>
        <rFont val="Calibri"/>
        <family val="2"/>
        <scheme val="minor"/>
      </rPr>
      <t>Moreover, ICANN does not provide grants for outside support.</t>
    </r>
    <r>
      <rPr>
        <sz val="12"/>
        <color theme="1"/>
        <rFont val="Calibri"/>
        <family val="2"/>
        <scheme val="minor"/>
      </rPr>
      <t xml:space="preserve"> As a pilot effort, in FY14 ICANN will make additional travel support available for community outreach activities as outlined in the description of the Community Outreach Travel Pilot Program below. It is hoped that this initial pilot effort will prove helpful to the NARALO community.</t>
    </r>
  </si>
  <si>
    <t>ICANN already has an organization-wide initiative underway for development of a community-wide outreach strategy and asks this community to participate in that effort before pursuing individual strategies.  The Staff otherwise provides in-kind support services for these types of activities and accounts for that support in the core budget. The Staff is ready to pursue discussions with the ISP community to help in this endeavor.  As a pilot effort, in FY14 ICANN will make additional travel support available for community outreach activities as outlined in the description of the Community Outreach Travel Pilot Program below. It is hoped that this initial pilot effort will prove helpful to the ISPCPC community.</t>
  </si>
  <si>
    <r>
      <t xml:space="preserve">Support of new community members is a critical part of the short term expansion of this substantially growing community.  Travel support will ultimately need to be factored into a more strategic approach for the GNSO and other community </t>
    </r>
    <r>
      <rPr>
        <sz val="12"/>
        <color theme="1"/>
        <rFont val="Calibri"/>
        <family val="2"/>
        <scheme val="minor"/>
      </rPr>
      <t>group</t>
    </r>
    <r>
      <rPr>
        <sz val="12"/>
        <color theme="1"/>
        <rFont val="Calibri"/>
        <family val="2"/>
        <scheme val="minor"/>
      </rPr>
      <t>s</t>
    </r>
    <r>
      <rPr>
        <sz val="12"/>
        <color theme="1"/>
        <rFont val="Calibri"/>
        <family val="2"/>
        <scheme val="minor"/>
      </rPr>
      <t xml:space="preserve"> as the impact of new gTLDs is realized. In the meantime, the importance of this </t>
    </r>
    <r>
      <rPr>
        <sz val="12"/>
        <color theme="1"/>
        <rFont val="Calibri"/>
        <family val="2"/>
        <scheme val="minor"/>
      </rPr>
      <t xml:space="preserve">short-term </t>
    </r>
    <r>
      <rPr>
        <sz val="12"/>
        <color theme="1"/>
        <rFont val="Calibri"/>
        <family val="2"/>
        <scheme val="minor"/>
      </rPr>
      <t>support is acknowledged. Support granted for extra 2 travelers for the remaining FY14 meetings (2*3*3k = 18k)</t>
    </r>
  </si>
  <si>
    <r>
      <t>Combining community leadership strategy sessions with an ICANN meeting can be a cost-effective way to leverage the gathering of ICANN community members. Granted for a pre</t>
    </r>
    <r>
      <rPr>
        <sz val="12"/>
        <color theme="1"/>
        <rFont val="Calibri"/>
        <family val="2"/>
        <scheme val="minor"/>
      </rPr>
      <t>-</t>
    </r>
    <r>
      <rPr>
        <sz val="12"/>
        <color theme="1"/>
        <rFont val="Calibri"/>
        <family val="2"/>
        <scheme val="minor"/>
      </rPr>
      <t>meeting</t>
    </r>
    <r>
      <rPr>
        <sz val="12"/>
        <color theme="1"/>
        <rFont val="Calibri"/>
        <family val="2"/>
        <scheme val="minor"/>
      </rPr>
      <t xml:space="preserve"> prior to the ICANN Public Meeting in Singapore</t>
    </r>
    <r>
      <rPr>
        <sz val="12"/>
        <color theme="1"/>
        <rFont val="Calibri"/>
        <family val="2"/>
        <scheme val="minor"/>
      </rPr>
      <t>.</t>
    </r>
  </si>
  <si>
    <r>
      <t>This request was granted as part of the Fast Track process and has been revised to reflect a</t>
    </r>
    <r>
      <rPr>
        <sz val="12"/>
        <color theme="1"/>
        <rFont val="Calibri"/>
        <family val="2"/>
        <scheme val="minor"/>
      </rPr>
      <t xml:space="preserve"> two</t>
    </r>
    <r>
      <rPr>
        <sz val="12"/>
        <color theme="1"/>
        <rFont val="Calibri"/>
        <family val="2"/>
        <scheme val="minor"/>
      </rPr>
      <t xml:space="preserve"> additional NCUC travel slot</t>
    </r>
    <r>
      <rPr>
        <sz val="12"/>
        <color theme="1"/>
        <rFont val="Calibri"/>
        <family val="2"/>
        <scheme val="minor"/>
      </rPr>
      <t>s</t>
    </r>
    <r>
      <rPr>
        <sz val="12"/>
        <color theme="1"/>
        <rFont val="Calibri"/>
        <family val="2"/>
        <scheme val="minor"/>
      </rPr>
      <t xml:space="preserve"> for the IGF meeting.</t>
    </r>
  </si>
  <si>
    <r>
      <rPr>
        <sz val="12"/>
        <color theme="1"/>
        <rFont val="Calibri"/>
        <family val="2"/>
        <scheme val="minor"/>
      </rPr>
      <t>This is a valuable pilot idea which merits further exploration. Availability of sponsorhip funding up to the approved amount (and no more than $5000 per single event) will be dependent on consistency with regional outreach strategies developed in the ICANN regions throughout the world.  Staff will develop an approval process that includes Regional Vice President approval and certification of consistency with regional strategic plans.</t>
    </r>
  </si>
  <si>
    <t>Based on positive experiences and feedback in FY13, ICANN staff has made accommodations to continue to provide GNSO non-contract community members with publication support in the form of production, printing and translation resources.  The Communications Team has established a process for this resource and will coordinate with the IPC and other interested non-contract communities. Also, as a pilot effort, in FY14 ICANN will make additional travel support available for community outreach activities as outlined in the Community Outreach Travel Pilot Program below. It is hoped that this initial pilot effort will prove helpful to the IPC community.</t>
  </si>
  <si>
    <r>
      <t>As a pilot effort, in FY14 ICANN will make additional travel support available for</t>
    </r>
    <r>
      <rPr>
        <sz val="12"/>
        <color theme="1"/>
        <rFont val="Calibri"/>
        <family val="2"/>
        <scheme val="minor"/>
      </rPr>
      <t xml:space="preserve"> community outreach activities as outlined in the Community Outreach Travel Pilot Program below. It is hoped that this initial pilot effort will prove helpful to the APRALO community.  Another opportunity for support is to utilize the ICANN Speakers Bureau to get appropriate speakers for this event.  Additionally, ICANN already has an organization-wide initiative underway for development of a community-wide outreach strategy and asks this community to participate in that effort before confirming </t>
    </r>
    <r>
      <rPr>
        <sz val="12"/>
        <color theme="1"/>
        <rFont val="Calibri"/>
        <family val="2"/>
        <scheme val="minor"/>
      </rPr>
      <t xml:space="preserve">an </t>
    </r>
    <r>
      <rPr>
        <sz val="12"/>
        <color theme="1"/>
        <rFont val="Calibri"/>
        <family val="2"/>
        <scheme val="minor"/>
      </rPr>
      <t>individual strateg</t>
    </r>
    <r>
      <rPr>
        <sz val="12"/>
        <color theme="1"/>
        <rFont val="Calibri"/>
        <family val="2"/>
        <scheme val="minor"/>
      </rPr>
      <t>y</t>
    </r>
    <r>
      <rPr>
        <sz val="12"/>
        <color theme="1"/>
        <rFont val="Calibri"/>
        <family val="2"/>
        <scheme val="minor"/>
      </rPr>
      <t>.</t>
    </r>
  </si>
  <si>
    <t>While organization-wide efforts are underway to develop a comprehensive ICANN outreach strategy, it is important to give individual communities some flexible support to start or continue targeted outreach efforts that support their own community recruitment strategies.  A number of communities sought travel funding for various outreach and capacity building purposes in FY14. In order to provide resources in a consistent and well-managed manner, on a pilot basis ICANN is creating a Community Outreach Travel Pilot Program.  As part if this program, the FY14 budget will allocate travel funding for each of the 5 At Large RALOS and the 5 GNSO Non-Contract community Constituencies. Funding will be available to each community for 5 "regional" outreach trips per year. The specific processes for how these resources are to be made available are still to be defined and established through collaboration between ICANN staff and the community.  Critical components of the program will need to include specific pre-trip approval standards (including the processing of a short request form showing consistency of the trip with regional strategies developed by the community), record keeping to track all trips, and metrics to assess the effectiveness of this pilot effort. Staff will initiate that collaboration after the ICANN Public Meeting in Durban.</t>
  </si>
  <si>
    <r>
      <t xml:space="preserve">In collaboration with the community, ICANN staff will provide part-time in-kind support on a pilot basis for </t>
    </r>
    <r>
      <rPr>
        <sz val="12"/>
        <color theme="1"/>
        <rFont val="Calibri"/>
        <family val="2"/>
        <scheme val="minor"/>
      </rPr>
      <t xml:space="preserve">administrative </t>
    </r>
    <r>
      <rPr>
        <sz val="12"/>
        <color theme="1"/>
        <rFont val="Calibri"/>
        <family val="2"/>
        <scheme val="minor"/>
      </rPr>
      <t>staff support resources. Funds will not be provided directly to the ISPCP</t>
    </r>
    <r>
      <rPr>
        <sz val="12"/>
        <color theme="1"/>
        <rFont val="Calibri"/>
        <family val="2"/>
        <scheme val="minor"/>
      </rPr>
      <t>. Support will be managed by the ICANN staff.  The Policy Development Support Team will initiate implementation discussions with community leaders after the Durban meeting.</t>
    </r>
  </si>
  <si>
    <r>
      <t xml:space="preserve">In collaboration with the community, ICANN staff will provide part-time in-kind support on a pilot basis for </t>
    </r>
    <r>
      <rPr>
        <sz val="12"/>
        <color theme="1"/>
        <rFont val="Calibri"/>
        <family val="2"/>
        <scheme val="minor"/>
      </rPr>
      <t xml:space="preserve">administrative </t>
    </r>
    <r>
      <rPr>
        <sz val="12"/>
        <color theme="1"/>
        <rFont val="Calibri"/>
        <family val="2"/>
        <scheme val="minor"/>
      </rPr>
      <t>staff support resources. Funds will not be provided directly to the IPC</t>
    </r>
    <r>
      <rPr>
        <sz val="12"/>
        <color theme="1"/>
        <rFont val="Calibri"/>
        <family val="2"/>
        <scheme val="minor"/>
      </rPr>
      <t>.  Support will be managed by the ICANN staff. The Policy Development Support Team will initiate implementation discussions with community leaders after the Durban meeting.</t>
    </r>
  </si>
  <si>
    <r>
      <t xml:space="preserve">In collaboration with the community, ICANN staff will provide part-time in-kind support on a pilot basis for </t>
    </r>
    <r>
      <rPr>
        <sz val="12"/>
        <color theme="1"/>
        <rFont val="Calibri"/>
        <family val="2"/>
        <scheme val="minor"/>
      </rPr>
      <t xml:space="preserve">administrative </t>
    </r>
    <r>
      <rPr>
        <sz val="12"/>
        <color theme="1"/>
        <rFont val="Calibri"/>
        <family val="2"/>
        <scheme val="minor"/>
      </rPr>
      <t>staff support resources. Funds will not be provided directly to the BC</t>
    </r>
    <r>
      <rPr>
        <sz val="12"/>
        <color theme="1"/>
        <rFont val="Calibri"/>
        <family val="2"/>
        <scheme val="minor"/>
      </rPr>
      <t>.  Support will be managed by the ICANN staff.  The Policy Development Support Team will initiate implementation discussions with community leaders after the Durban meeting.</t>
    </r>
  </si>
  <si>
    <r>
      <t xml:space="preserve">In collaboration with the community, ICANN staff will provide part-time in-kind support on a pilot basis for </t>
    </r>
    <r>
      <rPr>
        <sz val="12"/>
        <color theme="1"/>
        <rFont val="Calibri"/>
        <family val="2"/>
        <scheme val="minor"/>
      </rPr>
      <t>administrative</t>
    </r>
    <r>
      <rPr>
        <sz val="12"/>
        <color theme="1"/>
        <rFont val="Calibri"/>
        <family val="2"/>
        <scheme val="minor"/>
      </rPr>
      <t xml:space="preserve"> staff support resources. Funds will not be provided directly to the BC and staff support will be managed by the ICANN staff.  The Policy Development Support Team will initiate implementation discussions with community leaders after the Durban meeting.</t>
    </r>
  </si>
  <si>
    <r>
      <t xml:space="preserve">In FY13, on a pilot basis, travel funding for the leadership of non-contract communities in the GNSO was provided, on a pilot basis. This support was extended to the Durban meeting and additional travel support for 3 persons per community will be extended to the Buenos Aires, Singapore and London Public Meetings. This will be a total of 18 travel slots, 3 for each of the following groups: NCSG, BC, IPC, ISPCPC, NCUC and NPOC. Consistent with the ICANN Travel Guidelines, each community has the flexibility to assign and subdivide (hotel, airfare, etc) those travels slots to any members of their respective communities. </t>
    </r>
    <r>
      <rPr>
        <sz val="12"/>
        <color theme="1"/>
        <rFont val="Calibri"/>
        <family val="2"/>
        <scheme val="minor"/>
      </rPr>
      <t>The longer-term development and implementation of a comprehensive travel program is something that will need to be addressed as part of ICANN's strategic planning efforts.</t>
    </r>
  </si>
  <si>
    <r>
      <t xml:space="preserve">In collaboration with the community, ICANN staff will provide part-time in-kind support on a pilot basis for </t>
    </r>
    <r>
      <rPr>
        <sz val="12"/>
        <color theme="1"/>
        <rFont val="Calibri"/>
        <family val="2"/>
        <scheme val="minor"/>
      </rPr>
      <t>administrative</t>
    </r>
    <r>
      <rPr>
        <sz val="12"/>
        <color theme="1"/>
        <rFont val="Calibri"/>
        <family val="2"/>
        <scheme val="minor"/>
      </rPr>
      <t xml:space="preserve"> staff support resources. Funds will not be provided directly to the RySG</t>
    </r>
    <r>
      <rPr>
        <sz val="12"/>
        <color theme="1"/>
        <rFont val="Calibri"/>
        <family val="2"/>
        <scheme val="minor"/>
      </rPr>
      <t xml:space="preserve"> and staff support will be managed by the ICANN staff. The Policy Development Support Team will initiate implementation discussions with community leaders after the Durban meeting.</t>
    </r>
  </si>
  <si>
    <t>Staff</t>
  </si>
  <si>
    <t>J. Hedlund</t>
  </si>
  <si>
    <t>L. Lypinski</t>
  </si>
  <si>
    <t>B. Roseman</t>
  </si>
  <si>
    <t>L. Lipinski</t>
  </si>
  <si>
    <t>Travel Team</t>
  </si>
  <si>
    <t>G. de Saint Géry and R. Hoggarth</t>
  </si>
  <si>
    <t>Travel and SO-AC Engagement Teams</t>
  </si>
  <si>
    <t>GSE Team</t>
  </si>
  <si>
    <t>H. Ullrich</t>
  </si>
  <si>
    <t>SO-AC Engagement Team</t>
  </si>
  <si>
    <r>
      <rPr>
        <sz val="12"/>
        <color theme="1"/>
        <rFont val="Calibri"/>
        <family val="2"/>
        <scheme val="minor"/>
      </rPr>
      <t>YES. See note in explanation column.</t>
    </r>
  </si>
  <si>
    <t>NO. See note in explanation column and see description for the Community Outreach Travel Pilot Program below.</t>
  </si>
  <si>
    <r>
      <t xml:space="preserve">NO. See note in </t>
    </r>
    <r>
      <rPr>
        <sz val="12"/>
        <color theme="1"/>
        <rFont val="Calibri"/>
        <family val="2"/>
        <scheme val="minor"/>
      </rPr>
      <t>explanation</t>
    </r>
    <r>
      <rPr>
        <sz val="12"/>
        <color theme="1"/>
        <rFont val="Calibri"/>
        <family val="2"/>
        <scheme val="minor"/>
      </rPr>
      <t xml:space="preserve"> column and see description for the Community Outreach Travel Pilot Program below.</t>
    </r>
  </si>
  <si>
    <r>
      <t>N</t>
    </r>
    <r>
      <rPr>
        <sz val="12"/>
        <color theme="1"/>
        <rFont val="Calibri"/>
        <family val="2"/>
        <scheme val="minor"/>
      </rPr>
      <t>O. Resource is to be made available in core budget. See note in explanation column.</t>
    </r>
  </si>
  <si>
    <r>
      <t>N</t>
    </r>
    <r>
      <rPr>
        <sz val="12"/>
        <color theme="1"/>
        <rFont val="Calibri"/>
        <family val="2"/>
        <scheme val="minor"/>
      </rPr>
      <t>O. See note in explanation column and see description for the GNSO Non-Contract Leadership Travel Support Program below.</t>
    </r>
  </si>
  <si>
    <r>
      <t>NO. Resource is to be made available in core budget. See</t>
    </r>
    <r>
      <rPr>
        <sz val="12"/>
        <color theme="1"/>
        <rFont val="Calibri"/>
        <family val="2"/>
        <scheme val="minor"/>
      </rPr>
      <t xml:space="preserve"> note in explanation column.</t>
    </r>
  </si>
  <si>
    <r>
      <t>Y</t>
    </r>
    <r>
      <rPr>
        <sz val="12"/>
        <color theme="1"/>
        <rFont val="Calibri"/>
        <family val="2"/>
        <scheme val="minor"/>
      </rPr>
      <t>ES, for publication support only. For travel support request, see note in explanation column and see description for the Community Outreach Travel Pilot Program below.</t>
    </r>
  </si>
  <si>
    <r>
      <t>NO</t>
    </r>
    <r>
      <rPr>
        <sz val="12"/>
        <color theme="1"/>
        <rFont val="Calibri"/>
        <family val="2"/>
        <scheme val="minor"/>
      </rPr>
      <t>. See note in explanation column.</t>
    </r>
  </si>
  <si>
    <r>
      <t>Y</t>
    </r>
    <r>
      <rPr>
        <sz val="12"/>
        <color theme="1"/>
        <rFont val="Calibri"/>
        <family val="2"/>
        <scheme val="minor"/>
      </rPr>
      <t>ES. Subject to conditions reflected in note in explanation column.</t>
    </r>
  </si>
  <si>
    <r>
      <t xml:space="preserve">NO. See </t>
    </r>
    <r>
      <rPr>
        <sz val="12"/>
        <color theme="1"/>
        <rFont val="Calibri"/>
        <family val="2"/>
        <scheme val="minor"/>
      </rPr>
      <t>note in explanation column and see description for the GNSO Non-Contract Leadership Travel Support Program below.</t>
    </r>
  </si>
  <si>
    <r>
      <t>N</t>
    </r>
    <r>
      <rPr>
        <sz val="12"/>
        <color theme="1"/>
        <rFont val="Calibri"/>
        <family val="2"/>
        <scheme val="minor"/>
      </rPr>
      <t>O.  See note in explanation column and see description for the Community Outreach Travel Pilot Program below.</t>
    </r>
  </si>
  <si>
    <t>Meetings and SO-AC Engagement Team</t>
  </si>
  <si>
    <t>FY14 SO/AC BUDGET REQUESTS - FAST TRACK</t>
  </si>
  <si>
    <t xml:space="preserve"> Submitted by Friday, March 22nd 2013 </t>
  </si>
  <si>
    <t>Request Title</t>
  </si>
  <si>
    <t>Recommendations</t>
  </si>
  <si>
    <t>Requested</t>
  </si>
  <si>
    <t>Recommended</t>
  </si>
  <si>
    <t>Explanations</t>
  </si>
  <si>
    <t>FY14-A01-01</t>
  </si>
  <si>
    <t>GNSO</t>
  </si>
  <si>
    <t>FY14-A01-01 - GNSO - Council Strategic Planning Session</t>
  </si>
  <si>
    <t>Please approve this request. Cost effective way for the GNSO to hold a F2F planning session once a year during an ICANN meeting.</t>
  </si>
  <si>
    <t>yes</t>
  </si>
  <si>
    <t>Approved as is.</t>
  </si>
  <si>
    <t>FY14-A02-01</t>
  </si>
  <si>
    <t>NPOC</t>
  </si>
  <si>
    <t>FY14-A02-01 - NPOC - The role of Civil Society in developing the business model of the DNS in Africa</t>
  </si>
  <si>
    <t>Please approve the request of organizing a workshop the Friday before the start of ICANN meeting #47. ICANN venue is to be used to be cost effective by using the meeting room, language services and tech support already in place.  ICANN does not currently provide funding support additional travelers to be supported, only extended travel dates to allow participation on Friday. ICANN does not generally provide honorarium stipend to speakers, to be excluded from the request</t>
  </si>
  <si>
    <t>Partial</t>
  </si>
  <si>
    <t>Approve for extended dates for already approved and supported travel for ICANN meeting #47.</t>
  </si>
  <si>
    <t>FY14-A02-02</t>
  </si>
  <si>
    <t>FY14-A02-02 - NPOC - Impact of new gTLDs on NGOs/NFPs and on end-users</t>
  </si>
  <si>
    <t>No. ICANN does not currently provide funding support to attend  third party meetings. For potential travel support to the IGF, please see request # FY14-A04-02 from NCSG/NPOC/NCUC to conduct a workshop at the IGF (contingent upon proposed panels acceptance by the MAG into the IGF)</t>
  </si>
  <si>
    <t>No.</t>
  </si>
  <si>
    <t>No funding provided for this request but please see the combined request # FY14-A04-02 where funding is provided for one NPOC traveler for the IGF meeting.</t>
  </si>
  <si>
    <t>FY14-A03-01</t>
  </si>
  <si>
    <t>FY14-A03-01 - SSAC - Annual workshop</t>
  </si>
  <si>
    <t>Yes, previous fiscal years pilot efforts were  successful. Please approve this request and to be considered as a regular activity in the base budget for future FY.</t>
  </si>
  <si>
    <t>FY14-A03-02</t>
  </si>
  <si>
    <t>FY14-A03-02 - SSAC - Meetings at IETF</t>
  </si>
  <si>
    <t>FY14-A03-03</t>
  </si>
  <si>
    <t>FY14-A03-03 - SSAC - Travel to ICANN Meetings</t>
  </si>
  <si>
    <t>No, with the increased demand for travel support, ICANN cannot support all members  for each group. ICANN has already increased the number of supported traveler for SSAC in FY13 from 5 to 10. Request for additional 5 travelers per Public Meeting (15 total) is denied. The other 10 travelers are already covered in the base budget.</t>
  </si>
  <si>
    <t>No funding provided.</t>
  </si>
  <si>
    <t>FY14-A03-04 - SSAC - Administrative Committee face to face meetings</t>
  </si>
  <si>
    <t>This request does not qualify for an early evaluation. The timeline indicates February 2014 at the earliest. Its evaluation will be deferred to the regular Track.</t>
  </si>
  <si>
    <t>Deferred</t>
  </si>
  <si>
    <t>Deferred: this request will be evaluated during the regular track review period.</t>
  </si>
  <si>
    <t>FY14-A03-05</t>
  </si>
  <si>
    <t>FY14-A03-05 - SSAC - Travel for IGF workshop</t>
  </si>
  <si>
    <t>No. ICANN does not currently provide funding support to attend  third party meetings</t>
  </si>
  <si>
    <t>FY14-A04-01 - NCUC - Print Materials</t>
  </si>
  <si>
    <t>This request does not qualify for an early evaluation. Its evaluation will be deferred to the regular Track.</t>
  </si>
  <si>
    <t>FY14-A04-02</t>
  </si>
  <si>
    <t xml:space="preserve">FY14-A04-02 - NCUC - Workshops &amp; Related Outreach at IGF 2013 </t>
  </si>
  <si>
    <t>Any funding will be contingent upon proposed panels acceptance by the MAG into the IGF (and optimally the panel topic should be aligned with ICANN's mission). To address increase demand travel support will be limited to 3 community members for this combined request from NCSG/NPOC/NCUC (with preference given to those from developing economies)</t>
  </si>
  <si>
    <t>Approved, 3 travel support slots will be provided for this combined request. One supported travel for each of the following stakeholder group: NCSG, NCUC and NPOC (estimated $4,000 per group). The travel support is limited to airfare, lodging and per diem accordingly to the ICANN community travel guidelines.</t>
  </si>
  <si>
    <t>FY14-A05-01</t>
  </si>
  <si>
    <t>NCSG</t>
  </si>
  <si>
    <t>FY14-A05-01 - NCSG - Workshop session at 2013 Internet Governance Forum</t>
  </si>
  <si>
    <t>This request is approved as a combined effort from NCSG/NPOC/NCUC. Funding of $12,000 is provided to support 3 travelers under request # FY14-A04-02. One NCSG traveler will be supported for the IGF meeting. The travel support is limited to airfare, lodging and per diem accordingly to the ICANN community travel guidelines.</t>
  </si>
  <si>
    <t>FY14-A05-02</t>
  </si>
  <si>
    <t>FY14-A05-02 - NCSG - Printed Brochures and Printed Communiques</t>
  </si>
  <si>
    <t>Yes, ICANN recognizes the need to arrange printing of publications materials for outreach purpose.</t>
  </si>
  <si>
    <t>FY14-A05-03</t>
  </si>
  <si>
    <t>FY14-A05-03 - NCSG - Travel Support</t>
  </si>
  <si>
    <r>
      <rPr>
        <sz val="12"/>
        <color theme="1"/>
        <rFont val="Calibri"/>
        <family val="2"/>
        <scheme val="minor"/>
      </rPr>
      <t>No as ICANN can not fund all members of the organizations' leadership.However, i</t>
    </r>
    <r>
      <rPr>
        <sz val="12"/>
        <color theme="1"/>
        <rFont val="Calibri"/>
        <family val="2"/>
        <scheme val="minor"/>
      </rPr>
      <t>n FY13, on a pilot basis, the budget included travel funding for the GNSO NCSG and other Constituency leadership.  The additional travel support for 3 persons will be extended to the Durban Meeting#47. This will be a total of 18 travel slots, 3 for each of the following groups: NCSG, BC, IPC, ISPCPC, NCUC and NPOC. The request for the remaining ICANN meetings will be evaluated with the regular track requests.</t>
    </r>
  </si>
  <si>
    <t>FY14-A05-04</t>
  </si>
  <si>
    <t>FY14-A05-04 - NCSG - Language Translation Services</t>
  </si>
  <si>
    <t>Language Services are already provided as part of GNSO Toolkit of in-kind services.</t>
  </si>
  <si>
    <t>No additional funding provided, this is already covered in ICANN general budget as part of GNSO Toolkit of in-kind services.</t>
  </si>
  <si>
    <t>FY14-A06-01</t>
  </si>
  <si>
    <t>FY14-A06-01 - BC - ICANN Meetings Coordination</t>
  </si>
  <si>
    <t>No, ICANN is working to identify resource in the base budget to provide in-kind services and in addition to the basic GNSO toolkit.</t>
  </si>
  <si>
    <t>FY14-A06-02</t>
  </si>
  <si>
    <t>FY14-A06-02 - BC - ICANN Meeting Preparation, Planning and Coordination</t>
  </si>
  <si>
    <t>FY14-A06-03</t>
  </si>
  <si>
    <t>FY14-A06-03 - BC - Website and Wiki Update and Mailing List</t>
  </si>
  <si>
    <t>No, ICANN is exploring resource availability for web presence support of communities included and in addition to the basic GNSO toolkit</t>
  </si>
  <si>
    <t>FY14-A06-04</t>
  </si>
  <si>
    <t>FY14-A06-04 - BC - Monthly member Conference Calls</t>
  </si>
  <si>
    <t>FY14-A06-05 - BC - Banking</t>
  </si>
  <si>
    <t>Regular track, evaluation deferred</t>
  </si>
  <si>
    <t>FY14-A07-01</t>
  </si>
  <si>
    <t>ALAC</t>
  </si>
  <si>
    <t>FY14-A07-01 - ALAC - Extension of Authorized Departure Date for ExCom and specified liaisons</t>
  </si>
  <si>
    <t>This request is to be granted as a pilot for the Durban meeting only. As the decision has been made to close the ICANN meeting on Thursday, there should not be an expectation to meet staff and executive on the Friday. (this will also impact the meeting logistic with the availability of meeting room and technical assistance)</t>
  </si>
  <si>
    <t>Approved for only the Durban meeting. No funding provided for the other meetings (Buenos Aires, Singapore and London)</t>
  </si>
  <si>
    <t>FY14-A07-02 - NARALO - Outreach Campaign</t>
  </si>
  <si>
    <t>FY14-A07-03</t>
  </si>
  <si>
    <t>EURALO</t>
  </si>
  <si>
    <t>FY14-A07-03 - EURALO - Participation at the 13th ICANN Studienkreis meeting</t>
  </si>
  <si>
    <t>No. ICANN does not provide funding support to attend  third party meetings</t>
  </si>
  <si>
    <t>FY14-A07-04</t>
  </si>
  <si>
    <t>FY14-A07-04 - APRALO - Workshop at IGF 2013</t>
  </si>
  <si>
    <t>Any funding will be contingent upon proposed panels acceptance by the MAG into the IGF (and optimally the panel topic should be aligned with ICANN's mission). To address increase demand travel support will be limited to 3 community members per request with preference given to those from developing economies.</t>
  </si>
  <si>
    <t xml:space="preserve">Approved for only 3 travelers. . No funding provided for the other meetings (Buenos Aires, Singapore and London). The travel support is limited to airfare, lodging and per diem accordingly to the ICANN community travel guidelines. </t>
  </si>
  <si>
    <t>FY14-A07-05</t>
  </si>
  <si>
    <t>AFRALO</t>
  </si>
  <si>
    <t>FY14-A07-05 - AFRALO - Workshop at IGF 2013</t>
  </si>
  <si>
    <t>partial</t>
  </si>
  <si>
    <t>FY14-A08-01</t>
  </si>
  <si>
    <t xml:space="preserve">FY14-A08-01 - RySG - Ongoing support at the current level of service for organized teleconference calls </t>
  </si>
  <si>
    <t>No, this is already provided by ICANN as part of GNSO Toolkit of in-kind services.</t>
  </si>
  <si>
    <t>FY14-A08-02</t>
  </si>
  <si>
    <t>FY14-A08-02 - RySG - To enhance level of support for organized face-to-face meetings</t>
  </si>
  <si>
    <t>This will be contingent to the space availability at the Durban meeting venue. The requirements gathering and the site selection occur at least year before the actual meeting. The meeting team will work diligently with the venue to accommodate.</t>
  </si>
  <si>
    <t>FY14-A08-03</t>
  </si>
  <si>
    <t>FY14-A08-03 - RySG - Acquisition of an efficient and broad-use document management tool</t>
  </si>
  <si>
    <r>
      <t>No</t>
    </r>
    <r>
      <rPr>
        <sz val="12"/>
        <color theme="1"/>
        <rFont val="Calibri"/>
        <family val="2"/>
        <scheme val="minor"/>
      </rPr>
      <t>,</t>
    </r>
    <r>
      <rPr>
        <sz val="12"/>
        <color theme="1"/>
        <rFont val="Calibri"/>
        <family val="2"/>
        <scheme val="minor"/>
      </rPr>
      <t xml:space="preserve"> as</t>
    </r>
    <r>
      <rPr>
        <sz val="12"/>
        <color theme="1"/>
        <rFont val="Calibri"/>
        <family val="2"/>
        <scheme val="minor"/>
      </rPr>
      <t xml:space="preserve"> communication tools are provided by ICANN as part of GNSO Toolkit of in-kind services. Staff is investigating potential platforms for this service.  Ultimate solution will be a standard offering for all community groups</t>
    </r>
  </si>
  <si>
    <t>FY14-A08-04</t>
  </si>
  <si>
    <t>FY14-A08-04 - RySG - Funding of one (1) additional travel slot for participation in ICANN Meeting 47 in Durban</t>
  </si>
  <si>
    <t>Yes, this additional travel support will be granted as an exception for the Durban meeting only in order to help prepare for  the expected expansion of new Registry members</t>
  </si>
  <si>
    <t>Yes</t>
  </si>
  <si>
    <t>FY14-A90-01</t>
  </si>
  <si>
    <t>FY14-A90-01 - ISP - Constituency outreach and support for continued participation</t>
  </si>
  <si>
    <t>This request does not qualify for the fast track early evaluation. Its evaluation will be deferred to the regular Track.</t>
  </si>
  <si>
    <t>FY14-A90-02</t>
  </si>
  <si>
    <t>FY14-A90-02 - ISP - Officer and WG Chair Travel to ICANN meetings</t>
  </si>
  <si>
    <r>
      <t xml:space="preserve">No. </t>
    </r>
    <r>
      <rPr>
        <sz val="12"/>
        <color theme="1"/>
        <rFont val="Calibri"/>
        <family val="2"/>
        <scheme val="minor"/>
      </rPr>
      <t xml:space="preserve">In FY13, on a pilot basis, the budget included travel funding for the GNSO NCSG and other Constituency leadership.  The additional travel support for 3 persons will be extended to the Durban Meeting#47. This will be a total of 18 travel slots, 3 for each of the following groups: NCSG, BC, IPC, ISPCPC, NCUC and NPOC. The request for the remaining ICANN meetings will be evaluated with the regular track requests.
Please see </t>
    </r>
    <r>
      <rPr>
        <sz val="12"/>
        <color theme="1"/>
        <rFont val="Calibri"/>
        <family val="2"/>
        <scheme val="minor"/>
      </rPr>
      <t>ICANN funding proposal below.</t>
    </r>
  </si>
  <si>
    <t>FY14-A10-01</t>
  </si>
  <si>
    <t>GAC</t>
  </si>
  <si>
    <t>FY14-A10-01 - GAC - Increase in Supported Travelers to the three (3) ICANN meetings</t>
  </si>
  <si>
    <t>Yes for granting additional GAC funded travel for the Durban meeting only. The request for the other ICANN meeting to be evaluated with the regular track requests.</t>
  </si>
  <si>
    <t>N/A</t>
  </si>
  <si>
    <t>ICANN</t>
  </si>
  <si>
    <t>GNSO leadership travel funding to ICANN meeting</t>
  </si>
  <si>
    <t xml:space="preserve"> in FY13, on a pilot basis, the budget included travel funding for the GNSO NCSG and other Constituency leadership.  The additional travel support for 3 persons will be extended to the Durban Meeting#47. This will be a total of 18 travel slots, 3 for each of the following groups: NCSG, BC, IPC, ISPCPC, NCUC and NPOC. The request for the remaining ICANN meetings will be evaluated with the regular track requests.</t>
  </si>
  <si>
    <t>Round</t>
  </si>
  <si>
    <t>Regular Track</t>
  </si>
  <si>
    <t>Fast Track</t>
  </si>
  <si>
    <t>Decision/ Recommendation</t>
  </si>
  <si>
    <t>SSAC -   Travel to ICANN Meetings</t>
  </si>
  <si>
    <t>Increase in Supported Travelers to the three (3) ICANN meetings</t>
  </si>
  <si>
    <t>YES. See note in explanation column.</t>
  </si>
  <si>
    <r>
      <t xml:space="preserve">Support of new community members is a critical part of the short term expansion of this substantially growing community.  Travel support will ultimately need to be factored into a more strategic approach for the GNSO and other community </t>
    </r>
    <r>
      <rPr>
        <sz val="12"/>
        <color theme="1"/>
        <rFont val="Calibri"/>
        <family val="2"/>
        <scheme val="minor"/>
      </rPr>
      <t>group</t>
    </r>
    <r>
      <rPr>
        <sz val="12"/>
        <color theme="1"/>
        <rFont val="Calibri"/>
        <family val="2"/>
        <scheme val="minor"/>
      </rPr>
      <t>s</t>
    </r>
    <r>
      <rPr>
        <sz val="12"/>
        <color theme="1"/>
        <rFont val="Calibri"/>
        <family val="2"/>
        <scheme val="minor"/>
      </rPr>
      <t xml:space="preserve"> as the impact of new gTLDs is realized. In the meantime, the importance of this </t>
    </r>
    <r>
      <rPr>
        <sz val="12"/>
        <color theme="1"/>
        <rFont val="Calibri"/>
        <family val="2"/>
        <scheme val="minor"/>
      </rPr>
      <t xml:space="preserve">short-term </t>
    </r>
    <r>
      <rPr>
        <sz val="12"/>
        <color theme="1"/>
        <rFont val="Calibri"/>
        <family val="2"/>
        <scheme val="minor"/>
      </rPr>
      <t xml:space="preserve">support is acknowledged. Support granted for extra 2 travelers for the remaining FY14 meetings </t>
    </r>
  </si>
  <si>
    <t>ICANN will support SSAC community travel support to the Buenos Aires, Singapore and London meetings on a level determined by community requests consistent with the ICANN Travel Guidelines and with previous levels of support.</t>
  </si>
  <si>
    <t>ICANN will support GAC community travel support to the Buenos Aires, Singapore and London meetings on a level determined by community requests consistent with the ICANN Travel Guidelines and with previous levels of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</si>
</sst>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1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8"/>
      <color theme="1"/>
      <name val="Calibri"/>
      <family val="2"/>
      <scheme val="minor"/>
    </font>
    <font>
      <b/>
      <sz val="14"/>
      <color theme="1"/>
      <name val="Calibri"/>
      <family val="2"/>
      <scheme val="minor"/>
    </font>
    <font>
      <sz val="12"/>
      <color theme="1"/>
      <name val="Calibri"/>
      <family val="2"/>
      <scheme val="minor"/>
    </font>
    <font>
      <b/>
      <sz val="12"/>
      <name val="Calibri"/>
      <family val="2"/>
      <scheme val="minor"/>
    </font>
    <font>
      <sz val="8"/>
      <name val="Calibri"/>
      <family val="2"/>
      <scheme val="minor"/>
    </font>
    <font>
      <sz val="12"/>
      <name val="Calibri"/>
      <family val="2"/>
      <scheme val="minor"/>
    </font>
    <font>
      <b/>
      <sz val="12"/>
      <color theme="1"/>
      <name val="Calibri"/>
      <family val="2"/>
      <scheme val="minor"/>
    </font>
    <font>
      <sz val="10"/>
      <color theme="1"/>
      <name val="Calibri"/>
      <family val="2"/>
      <scheme val="minor"/>
    </font>
    <font>
      <b/>
      <sz val="12"/>
      <color rgb="FFFF0000"/>
      <name val="Calibri"/>
      <family val="2"/>
      <scheme val="minor"/>
    </font>
  </fonts>
  <fills count="10">
    <fill>
      <patternFill patternType="none"/>
    </fill>
    <fill>
      <patternFill patternType="gray125"/>
    </fill>
    <fill>
      <patternFill patternType="solid">
        <fgColor theme="4" tint="0.39997558519241921"/>
        <bgColor theme="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00"/>
        <bgColor theme="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0"/>
        <bgColor indexed="64"/>
      </patternFill>
    </fill>
  </fills>
  <borders count="4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3">
    <xf numFmtId="0" fontId="0" fillId="0" borderId="0">
      <alignment horizontal="center" vertical="top" wrapText="1"/>
    </xf>
    <xf numFmtId="44" fontId="7" fillId="0" borderId="0" applyFont="0" applyFill="0" applyBorder="0" applyAlignment="0" applyProtection="0"/>
    <xf numFmtId="0" fontId="7" fillId="0" borderId="0"/>
  </cellStyleXfs>
  <cellXfs count="232">
    <xf numFmtId="0" fontId="0" fillId="0" borderId="0" xfId="0">
      <alignment horizontal="center" vertical="top" wrapText="1"/>
    </xf>
    <xf numFmtId="0" fontId="8" fillId="0" borderId="0" xfId="0" applyFont="1" applyBorder="1" applyAlignment="1"/>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vertical="center"/>
    </xf>
    <xf numFmtId="0" fontId="10" fillId="0" borderId="0" xfId="0" applyFont="1" applyBorder="1">
      <alignment horizontal="center" vertical="top" wrapText="1"/>
    </xf>
    <xf numFmtId="6" fontId="9" fillId="0" borderId="0" xfId="0" applyNumberFormat="1" applyFont="1" applyBorder="1" applyAlignment="1">
      <alignment horizontal="left" vertical="center" indent="1"/>
    </xf>
    <xf numFmtId="164" fontId="10" fillId="0" borderId="0" xfId="1" applyNumberFormat="1" applyFont="1" applyBorder="1"/>
    <xf numFmtId="0" fontId="10" fillId="0" borderId="0" xfId="0" applyFont="1" applyBorder="1" applyAlignment="1">
      <alignment horizontal="center" vertical="center"/>
    </xf>
    <xf numFmtId="0" fontId="10" fillId="0" borderId="4" xfId="0" applyFont="1" applyFill="1" applyBorder="1" applyAlignment="1">
      <alignment vertical="center"/>
    </xf>
    <xf numFmtId="0" fontId="10" fillId="0" borderId="0" xfId="0" applyFont="1" applyFill="1" applyBorder="1" applyAlignment="1"/>
    <xf numFmtId="0" fontId="10" fillId="0" borderId="0" xfId="0" applyFont="1" applyFill="1" applyBorder="1" applyAlignment="1">
      <alignment horizontal="center" vertical="center"/>
    </xf>
    <xf numFmtId="0" fontId="10" fillId="3" borderId="4" xfId="0" applyFont="1" applyFill="1" applyBorder="1" applyAlignment="1">
      <alignment vertical="center"/>
    </xf>
    <xf numFmtId="0" fontId="10" fillId="3" borderId="5" xfId="0" applyFont="1" applyFill="1" applyBorder="1" applyAlignment="1">
      <alignment vertical="center" wrapText="1"/>
    </xf>
    <xf numFmtId="0" fontId="10" fillId="3" borderId="5" xfId="0" applyFont="1" applyFill="1" applyBorder="1" applyAlignment="1">
      <alignment vertical="center"/>
    </xf>
    <xf numFmtId="164" fontId="11" fillId="2" borderId="7" xfId="1" applyNumberFormat="1" applyFont="1" applyFill="1" applyBorder="1" applyAlignment="1">
      <alignment horizontal="center" vertical="center" wrapText="1"/>
    </xf>
    <xf numFmtId="164" fontId="11" fillId="2" borderId="6" xfId="1" applyNumberFormat="1" applyFont="1" applyFill="1" applyBorder="1" applyAlignment="1">
      <alignment horizontal="right" vertical="center" wrapText="1"/>
    </xf>
    <xf numFmtId="0" fontId="11" fillId="2" borderId="8" xfId="0" applyFont="1" applyFill="1" applyBorder="1" applyAlignment="1">
      <alignment horizontal="center" vertical="center" wrapText="1"/>
    </xf>
    <xf numFmtId="0" fontId="10" fillId="3" borderId="9" xfId="0" applyFont="1" applyFill="1" applyBorder="1" applyAlignment="1">
      <alignmen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164" fontId="11" fillId="2" borderId="6" xfId="1" applyNumberFormat="1" applyFont="1" applyFill="1" applyBorder="1" applyAlignment="1">
      <alignment horizontal="center" vertical="center" wrapText="1"/>
    </xf>
    <xf numFmtId="164" fontId="10" fillId="3" borderId="11" xfId="1" applyNumberFormat="1" applyFont="1" applyFill="1" applyBorder="1" applyAlignment="1">
      <alignment horizontal="right" vertical="center"/>
    </xf>
    <xf numFmtId="164" fontId="10" fillId="0" borderId="12" xfId="1" applyNumberFormat="1" applyFont="1" applyFill="1" applyBorder="1" applyAlignment="1">
      <alignment horizontal="righ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0" fontId="10" fillId="4" borderId="5" xfId="0" applyFont="1" applyFill="1" applyBorder="1" applyAlignment="1">
      <alignment vertical="center" wrapText="1"/>
    </xf>
    <xf numFmtId="0" fontId="10" fillId="4" borderId="9" xfId="0" applyFont="1" applyFill="1" applyBorder="1" applyAlignment="1">
      <alignment vertical="center" wrapText="1"/>
    </xf>
    <xf numFmtId="164" fontId="10" fillId="4" borderId="11" xfId="1" applyNumberFormat="1" applyFont="1" applyFill="1" applyBorder="1" applyAlignment="1">
      <alignment horizontal="right" vertical="center"/>
    </xf>
    <xf numFmtId="0" fontId="10" fillId="4" borderId="3" xfId="0" applyFont="1" applyFill="1" applyBorder="1" applyAlignment="1">
      <alignment vertical="center" wrapText="1"/>
    </xf>
    <xf numFmtId="164" fontId="10" fillId="4" borderId="12" xfId="1" applyNumberFormat="1" applyFont="1" applyFill="1" applyBorder="1" applyAlignment="1">
      <alignment horizontal="right" vertical="center"/>
    </xf>
    <xf numFmtId="0" fontId="10" fillId="4" borderId="3" xfId="0" applyFont="1" applyFill="1" applyBorder="1" applyAlignment="1">
      <alignment vertical="center"/>
    </xf>
    <xf numFmtId="0" fontId="10" fillId="4" borderId="10" xfId="0" applyFont="1" applyFill="1" applyBorder="1" applyAlignment="1">
      <alignment vertical="center" wrapText="1"/>
    </xf>
    <xf numFmtId="0" fontId="10" fillId="4" borderId="14" xfId="0" applyFont="1" applyFill="1" applyBorder="1" applyAlignment="1">
      <alignment vertical="center"/>
    </xf>
    <xf numFmtId="0" fontId="10" fillId="4" borderId="15" xfId="0" applyFont="1" applyFill="1" applyBorder="1" applyAlignment="1">
      <alignment vertical="center"/>
    </xf>
    <xf numFmtId="0" fontId="10" fillId="4" borderId="15" xfId="0" applyFont="1" applyFill="1" applyBorder="1" applyAlignment="1">
      <alignment vertical="center" wrapText="1"/>
    </xf>
    <xf numFmtId="0" fontId="10" fillId="4" borderId="16" xfId="0" applyFont="1" applyFill="1" applyBorder="1" applyAlignment="1">
      <alignment vertical="center" wrapText="1"/>
    </xf>
    <xf numFmtId="164" fontId="10" fillId="4" borderId="13" xfId="1" applyNumberFormat="1" applyFont="1" applyFill="1" applyBorder="1" applyAlignment="1">
      <alignment horizontal="right" vertical="center"/>
    </xf>
    <xf numFmtId="0" fontId="10" fillId="0" borderId="8" xfId="0" applyFont="1" applyFill="1" applyBorder="1" applyAlignment="1">
      <alignment vertical="center" wrapText="1"/>
    </xf>
    <xf numFmtId="164" fontId="10" fillId="0" borderId="6" xfId="1" applyNumberFormat="1" applyFont="1" applyFill="1" applyBorder="1" applyAlignment="1">
      <alignment horizontal="right" vertical="center"/>
    </xf>
    <xf numFmtId="0" fontId="6" fillId="3" borderId="5" xfId="0" applyFont="1" applyFill="1" applyBorder="1" applyAlignment="1">
      <alignment vertical="center" wrapText="1"/>
    </xf>
    <xf numFmtId="0" fontId="6" fillId="4" borderId="3" xfId="0" applyFont="1" applyFill="1" applyBorder="1" applyAlignment="1">
      <alignment vertical="center" wrapText="1"/>
    </xf>
    <xf numFmtId="0" fontId="6" fillId="3" borderId="9" xfId="0" applyFont="1" applyFill="1" applyBorder="1" applyAlignment="1">
      <alignment vertical="center" wrapText="1"/>
    </xf>
    <xf numFmtId="0" fontId="6" fillId="4" borderId="5" xfId="0" applyFont="1" applyFill="1" applyBorder="1" applyAlignment="1">
      <alignment vertical="center" wrapText="1"/>
    </xf>
    <xf numFmtId="0" fontId="6" fillId="0" borderId="2" xfId="0" applyFont="1" applyFill="1" applyBorder="1" applyAlignment="1">
      <alignment vertical="center" wrapText="1"/>
    </xf>
    <xf numFmtId="164" fontId="10" fillId="0" borderId="0" xfId="0" applyNumberFormat="1" applyFont="1" applyBorder="1">
      <alignment horizontal="center" vertical="top" wrapText="1"/>
    </xf>
    <xf numFmtId="164" fontId="11" fillId="2" borderId="2" xfId="0" applyNumberFormat="1" applyFont="1" applyFill="1" applyBorder="1" applyAlignment="1">
      <alignment horizontal="center" vertical="center" wrapText="1"/>
    </xf>
    <xf numFmtId="164" fontId="6" fillId="3" borderId="5" xfId="0" applyNumberFormat="1" applyFont="1" applyFill="1" applyBorder="1" applyAlignment="1">
      <alignment vertical="center" wrapText="1"/>
    </xf>
    <xf numFmtId="164" fontId="6" fillId="0" borderId="3" xfId="0" applyNumberFormat="1" applyFont="1" applyFill="1" applyBorder="1" applyAlignment="1">
      <alignment vertical="center" wrapText="1"/>
    </xf>
    <xf numFmtId="164" fontId="6" fillId="4" borderId="3" xfId="0" applyNumberFormat="1" applyFont="1" applyFill="1" applyBorder="1" applyAlignment="1">
      <alignment vertical="center" wrapText="1"/>
    </xf>
    <xf numFmtId="164" fontId="10" fillId="4" borderId="3" xfId="0" applyNumberFormat="1" applyFont="1" applyFill="1" applyBorder="1" applyAlignment="1">
      <alignment vertical="center" wrapText="1"/>
    </xf>
    <xf numFmtId="164" fontId="6" fillId="4" borderId="15" xfId="0" applyNumberFormat="1" applyFont="1" applyFill="1" applyBorder="1" applyAlignment="1">
      <alignment vertical="center" wrapText="1"/>
    </xf>
    <xf numFmtId="164" fontId="6" fillId="4" borderId="5" xfId="0" applyNumberFormat="1" applyFont="1" applyFill="1" applyBorder="1" applyAlignment="1">
      <alignment vertical="center" wrapText="1"/>
    </xf>
    <xf numFmtId="164" fontId="10" fillId="0" borderId="3" xfId="0" applyNumberFormat="1" applyFont="1" applyFill="1" applyBorder="1" applyAlignment="1">
      <alignment vertical="center" wrapText="1"/>
    </xf>
    <xf numFmtId="164" fontId="10" fillId="0" borderId="8" xfId="0" applyNumberFormat="1" applyFont="1" applyFill="1" applyBorder="1" applyAlignment="1">
      <alignment vertical="center" wrapText="1"/>
    </xf>
    <xf numFmtId="164" fontId="6" fillId="0" borderId="8" xfId="0" applyNumberFormat="1" applyFont="1" applyFill="1" applyBorder="1" applyAlignment="1">
      <alignment vertical="center" wrapText="1"/>
    </xf>
    <xf numFmtId="164" fontId="11" fillId="6" borderId="6" xfId="1" applyNumberFormat="1" applyFont="1" applyFill="1" applyBorder="1" applyAlignment="1">
      <alignment horizontal="right" vertical="center" wrapText="1"/>
    </xf>
    <xf numFmtId="0" fontId="6" fillId="4" borderId="5" xfId="0" applyFont="1" applyFill="1" applyBorder="1" applyAlignment="1">
      <alignment horizontal="left" vertical="center" wrapText="1"/>
    </xf>
    <xf numFmtId="0" fontId="6" fillId="5" borderId="5" xfId="0" applyFont="1" applyFill="1" applyBorder="1" applyAlignment="1">
      <alignment horizontal="left" vertical="center" wrapText="1"/>
    </xf>
    <xf numFmtId="0" fontId="5" fillId="0" borderId="3" xfId="0" applyFont="1" applyFill="1" applyBorder="1" applyAlignment="1">
      <alignment vertical="center" wrapText="1"/>
    </xf>
    <xf numFmtId="0" fontId="5" fillId="4" borderId="3" xfId="0" applyFont="1" applyFill="1" applyBorder="1" applyAlignment="1">
      <alignment horizontal="left" vertical="center" wrapText="1"/>
    </xf>
    <xf numFmtId="0" fontId="5" fillId="4" borderId="3" xfId="0" applyFont="1" applyFill="1" applyBorder="1" applyAlignment="1">
      <alignment vertical="center" wrapText="1"/>
    </xf>
    <xf numFmtId="0" fontId="5" fillId="3" borderId="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8" xfId="0" applyFont="1" applyFill="1" applyBorder="1" applyAlignment="1">
      <alignment vertical="center" wrapText="1"/>
    </xf>
    <xf numFmtId="0" fontId="5" fillId="0" borderId="1" xfId="0" applyFont="1" applyFill="1" applyBorder="1" applyAlignment="1">
      <alignment vertical="center" wrapText="1"/>
    </xf>
    <xf numFmtId="0" fontId="14" fillId="3" borderId="24" xfId="0" applyFont="1" applyFill="1" applyBorder="1" applyAlignment="1">
      <alignment vertical="center" wrapText="1"/>
    </xf>
    <xf numFmtId="0" fontId="10" fillId="0" borderId="23" xfId="0" applyFont="1" applyFill="1" applyBorder="1" applyAlignment="1">
      <alignment vertical="center" wrapText="1"/>
    </xf>
    <xf numFmtId="164" fontId="10" fillId="0" borderId="20" xfId="1" applyNumberFormat="1" applyFont="1" applyFill="1" applyBorder="1" applyAlignment="1"/>
    <xf numFmtId="0" fontId="6" fillId="0" borderId="24" xfId="0" applyFont="1" applyFill="1" applyBorder="1" applyAlignment="1">
      <alignment vertical="center" wrapText="1"/>
    </xf>
    <xf numFmtId="0" fontId="10" fillId="0" borderId="24" xfId="0" applyFont="1" applyFill="1" applyBorder="1" applyAlignment="1">
      <alignment vertical="center" wrapText="1"/>
    </xf>
    <xf numFmtId="164" fontId="10" fillId="0" borderId="25" xfId="1" applyNumberFormat="1" applyFont="1" applyFill="1" applyBorder="1" applyAlignment="1"/>
    <xf numFmtId="0" fontId="14" fillId="3" borderId="23" xfId="0" applyFont="1" applyFill="1" applyBorder="1" applyAlignment="1">
      <alignment vertical="center" wrapText="1"/>
    </xf>
    <xf numFmtId="164" fontId="14" fillId="3" borderId="20" xfId="1" applyNumberFormat="1" applyFont="1" applyFill="1" applyBorder="1" applyAlignment="1"/>
    <xf numFmtId="0" fontId="15" fillId="0" borderId="22" xfId="0" applyFont="1" applyFill="1" applyBorder="1" applyAlignment="1">
      <alignment vertical="center" wrapText="1"/>
    </xf>
    <xf numFmtId="164" fontId="15" fillId="0" borderId="18" xfId="1" applyNumberFormat="1" applyFont="1" applyFill="1" applyBorder="1" applyAlignment="1"/>
    <xf numFmtId="164" fontId="15" fillId="0" borderId="19" xfId="0" applyNumberFormat="1" applyFont="1" applyFill="1" applyBorder="1" applyAlignment="1">
      <alignment vertical="top" wrapText="1"/>
    </xf>
    <xf numFmtId="0" fontId="15" fillId="0" borderId="23" xfId="0" applyFont="1" applyFill="1" applyBorder="1" applyAlignment="1">
      <alignment vertical="center" wrapText="1"/>
    </xf>
    <xf numFmtId="164" fontId="15" fillId="0" borderId="20" xfId="1" applyNumberFormat="1" applyFont="1" applyFill="1" applyBorder="1" applyAlignment="1"/>
    <xf numFmtId="164" fontId="15" fillId="0" borderId="21" xfId="0" applyNumberFormat="1" applyFont="1" applyFill="1" applyBorder="1" applyAlignment="1">
      <alignment vertical="top" wrapText="1"/>
    </xf>
    <xf numFmtId="164" fontId="15" fillId="0" borderId="21" xfId="0" applyNumberFormat="1" applyFont="1" applyFill="1" applyBorder="1" applyAlignment="1">
      <alignment wrapText="1"/>
    </xf>
    <xf numFmtId="164" fontId="10" fillId="0" borderId="21" xfId="0" applyNumberFormat="1" applyFont="1" applyFill="1" applyBorder="1" applyAlignment="1">
      <alignment wrapText="1"/>
    </xf>
    <xf numFmtId="164" fontId="14" fillId="3" borderId="21" xfId="0" applyNumberFormat="1" applyFont="1" applyFill="1" applyBorder="1" applyAlignment="1">
      <alignment wrapText="1"/>
    </xf>
    <xf numFmtId="164" fontId="10" fillId="0" borderId="26" xfId="0" applyNumberFormat="1" applyFont="1" applyFill="1" applyBorder="1" applyAlignment="1">
      <alignment wrapText="1"/>
    </xf>
    <xf numFmtId="0" fontId="14" fillId="7" borderId="7" xfId="0" applyFont="1" applyFill="1" applyBorder="1" applyAlignment="1">
      <alignment horizontal="center" vertical="center"/>
    </xf>
    <xf numFmtId="164" fontId="14" fillId="7" borderId="1" xfId="1" applyNumberFormat="1" applyFont="1" applyFill="1" applyBorder="1" applyAlignment="1"/>
    <xf numFmtId="0" fontId="14" fillId="7" borderId="7" xfId="0" applyFont="1" applyFill="1" applyBorder="1" applyAlignment="1">
      <alignment vertical="center" wrapText="1"/>
    </xf>
    <xf numFmtId="164" fontId="14" fillId="7" borderId="1" xfId="1" applyNumberFormat="1" applyFont="1" applyFill="1" applyBorder="1" applyAlignment="1">
      <alignment horizontal="center"/>
    </xf>
    <xf numFmtId="164" fontId="14" fillId="7" borderId="17" xfId="0" applyNumberFormat="1" applyFont="1" applyFill="1" applyBorder="1" applyAlignment="1">
      <alignment horizontal="center" vertical="top" wrapText="1"/>
    </xf>
    <xf numFmtId="0" fontId="4" fillId="3" borderId="5" xfId="0" applyFont="1" applyFill="1" applyBorder="1" applyAlignment="1">
      <alignment vertical="center" wrapText="1"/>
    </xf>
    <xf numFmtId="0" fontId="4" fillId="0" borderId="3" xfId="0" applyFont="1" applyFill="1" applyBorder="1" applyAlignment="1">
      <alignment vertical="center" wrapText="1"/>
    </xf>
    <xf numFmtId="0" fontId="4" fillId="0" borderId="17" xfId="0" applyFont="1" applyFill="1" applyBorder="1" applyAlignment="1">
      <alignment horizontal="left" vertical="center" wrapText="1"/>
    </xf>
    <xf numFmtId="0" fontId="13" fillId="3" borderId="5" xfId="0" applyFont="1" applyFill="1" applyBorder="1" applyAlignment="1">
      <alignment vertical="center" wrapText="1"/>
    </xf>
    <xf numFmtId="0" fontId="4" fillId="5" borderId="5" xfId="0" applyFont="1" applyFill="1" applyBorder="1" applyAlignment="1">
      <alignment vertical="center" wrapText="1"/>
    </xf>
    <xf numFmtId="0" fontId="3" fillId="3"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2" xfId="0" applyFont="1" applyFill="1" applyBorder="1" applyAlignment="1">
      <alignment vertical="center" wrapText="1"/>
    </xf>
    <xf numFmtId="0" fontId="2" fillId="0" borderId="3"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0" borderId="2" xfId="0" applyFont="1" applyFill="1" applyBorder="1" applyAlignment="1">
      <alignment vertical="center" wrapText="1"/>
    </xf>
    <xf numFmtId="0" fontId="14" fillId="8" borderId="6" xfId="0" applyFont="1" applyFill="1" applyBorder="1" applyAlignment="1">
      <alignment horizontal="center" vertical="center"/>
    </xf>
    <xf numFmtId="0" fontId="2" fillId="0" borderId="3" xfId="0" applyFont="1" applyFill="1" applyBorder="1" applyAlignment="1">
      <alignment vertical="center" wrapText="1"/>
    </xf>
    <xf numFmtId="0" fontId="2" fillId="3" borderId="5" xfId="0" applyFont="1" applyFill="1" applyBorder="1" applyAlignment="1">
      <alignment vertical="center" wrapText="1"/>
    </xf>
    <xf numFmtId="0" fontId="2" fillId="4" borderId="3" xfId="0" applyFont="1" applyFill="1" applyBorder="1" applyAlignment="1">
      <alignment vertical="center" wrapText="1"/>
    </xf>
    <xf numFmtId="0" fontId="2" fillId="4" borderId="15" xfId="0" applyFont="1" applyFill="1" applyBorder="1" applyAlignment="1">
      <alignment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vertical="center"/>
    </xf>
    <xf numFmtId="0" fontId="10" fillId="0" borderId="29" xfId="0" applyFont="1" applyFill="1" applyBorder="1" applyAlignment="1">
      <alignment horizontal="center" vertical="center"/>
    </xf>
    <xf numFmtId="0" fontId="2" fillId="0" borderId="30" xfId="0" applyFont="1" applyBorder="1" applyAlignment="1">
      <alignment horizontal="center" vertical="center" wrapText="1"/>
    </xf>
    <xf numFmtId="0" fontId="2" fillId="0" borderId="25" xfId="0" applyFont="1" applyBorder="1" applyAlignment="1">
      <alignment horizontal="center" vertical="center"/>
    </xf>
    <xf numFmtId="0" fontId="2" fillId="0" borderId="27" xfId="0" applyFont="1" applyFill="1" applyBorder="1" applyAlignment="1">
      <alignment horizontal="center" vertical="center"/>
    </xf>
    <xf numFmtId="0" fontId="2" fillId="0" borderId="27" xfId="0" applyFont="1" applyFill="1" applyBorder="1" applyAlignment="1">
      <alignment horizontal="center" vertical="center" wrapText="1"/>
    </xf>
    <xf numFmtId="0" fontId="10" fillId="0" borderId="27" xfId="0" applyFont="1" applyFill="1" applyBorder="1" applyAlignment="1">
      <alignment horizontal="center" vertical="center"/>
    </xf>
    <xf numFmtId="0" fontId="2" fillId="0" borderId="31" xfId="0" applyFont="1" applyFill="1" applyBorder="1" applyAlignment="1">
      <alignment vertical="center"/>
    </xf>
    <xf numFmtId="0" fontId="10" fillId="0" borderId="29" xfId="0" applyFont="1" applyFill="1" applyBorder="1" applyAlignment="1">
      <alignment vertical="center"/>
    </xf>
    <xf numFmtId="0" fontId="2" fillId="0" borderId="27" xfId="0" applyFont="1" applyFill="1" applyBorder="1" applyAlignment="1">
      <alignment vertical="center"/>
    </xf>
    <xf numFmtId="0" fontId="10" fillId="0" borderId="27" xfId="0" applyFont="1" applyFill="1" applyBorder="1" applyAlignment="1">
      <alignment vertical="center"/>
    </xf>
    <xf numFmtId="164" fontId="10" fillId="0" borderId="0" xfId="0" applyNumberFormat="1" applyFont="1" applyFill="1" applyBorder="1" applyAlignment="1"/>
    <xf numFmtId="0" fontId="8" fillId="0" borderId="0" xfId="2" applyFont="1" applyBorder="1" applyAlignment="1"/>
    <xf numFmtId="0" fontId="2" fillId="0" borderId="0" xfId="2" applyFont="1" applyBorder="1"/>
    <xf numFmtId="164" fontId="11" fillId="2" borderId="2" xfId="2" applyNumberFormat="1" applyFont="1" applyFill="1" applyBorder="1" applyAlignment="1">
      <alignment horizontal="center" vertical="center" wrapText="1"/>
    </xf>
    <xf numFmtId="0" fontId="2" fillId="0" borderId="0" xfId="2" applyFont="1" applyBorder="1" applyAlignment="1">
      <alignment vertical="center"/>
    </xf>
    <xf numFmtId="0" fontId="16" fillId="0" borderId="0" xfId="2" applyFont="1" applyBorder="1" applyAlignment="1">
      <alignment vertical="top"/>
    </xf>
    <xf numFmtId="6" fontId="9" fillId="0" borderId="0" xfId="2" applyNumberFormat="1" applyFont="1" applyBorder="1" applyAlignment="1">
      <alignment horizontal="left" vertical="center" indent="1"/>
    </xf>
    <xf numFmtId="0" fontId="11" fillId="2" borderId="1" xfId="2" applyFont="1" applyFill="1" applyBorder="1" applyAlignment="1">
      <alignment horizontal="center" vertical="center" wrapText="1"/>
    </xf>
    <xf numFmtId="0" fontId="11" fillId="2" borderId="2" xfId="2" applyFont="1" applyFill="1" applyBorder="1" applyAlignment="1">
      <alignment horizontal="center" vertical="center" wrapText="1"/>
    </xf>
    <xf numFmtId="164" fontId="11" fillId="2" borderId="2" xfId="1" applyNumberFormat="1" applyFont="1" applyFill="1" applyBorder="1" applyAlignment="1">
      <alignment horizontal="center" vertical="center" wrapText="1"/>
    </xf>
    <xf numFmtId="0" fontId="11" fillId="2" borderId="17" xfId="2" applyFont="1" applyFill="1" applyBorder="1" applyAlignment="1">
      <alignment horizontal="center" vertical="center" wrapText="1"/>
    </xf>
    <xf numFmtId="0" fontId="15" fillId="9" borderId="4" xfId="2" applyFont="1" applyFill="1" applyBorder="1" applyAlignment="1">
      <alignment vertical="center"/>
    </xf>
    <xf numFmtId="0" fontId="2" fillId="9" borderId="5" xfId="2" applyFont="1" applyFill="1" applyBorder="1" applyAlignment="1">
      <alignment vertical="center"/>
    </xf>
    <xf numFmtId="0" fontId="2" fillId="9" borderId="5" xfId="2" applyFont="1" applyFill="1" applyBorder="1" applyAlignment="1">
      <alignment vertical="center" wrapText="1"/>
    </xf>
    <xf numFmtId="0" fontId="2" fillId="0" borderId="5" xfId="2" applyFont="1" applyBorder="1" applyAlignment="1">
      <alignment vertical="center" wrapText="1"/>
    </xf>
    <xf numFmtId="164" fontId="2" fillId="0" borderId="5" xfId="2" applyNumberFormat="1" applyFont="1" applyBorder="1" applyAlignment="1">
      <alignment vertical="center" wrapText="1"/>
    </xf>
    <xf numFmtId="0" fontId="2" fillId="9" borderId="32" xfId="2" applyFont="1" applyFill="1" applyBorder="1" applyAlignment="1">
      <alignment vertical="center" wrapText="1"/>
    </xf>
    <xf numFmtId="0" fontId="2" fillId="0" borderId="0" xfId="2" applyFont="1" applyBorder="1" applyAlignment="1"/>
    <xf numFmtId="0" fontId="15" fillId="4" borderId="33" xfId="2" applyFont="1" applyFill="1" applyBorder="1" applyAlignment="1">
      <alignment vertical="center"/>
    </xf>
    <xf numFmtId="0" fontId="2" fillId="4" borderId="3" xfId="2" applyFont="1" applyFill="1" applyBorder="1" applyAlignment="1">
      <alignment vertical="center"/>
    </xf>
    <xf numFmtId="0" fontId="2" fillId="4" borderId="3" xfId="2" applyFont="1" applyFill="1" applyBorder="1" applyAlignment="1">
      <alignment vertical="center" wrapText="1"/>
    </xf>
    <xf numFmtId="164" fontId="2" fillId="4" borderId="3" xfId="2" applyNumberFormat="1" applyFont="1" applyFill="1" applyBorder="1" applyAlignment="1">
      <alignment vertical="center" wrapText="1"/>
    </xf>
    <xf numFmtId="0" fontId="2" fillId="4" borderId="34" xfId="2" applyFont="1" applyFill="1" applyBorder="1" applyAlignment="1">
      <alignment vertical="center" wrapText="1"/>
    </xf>
    <xf numFmtId="0" fontId="15" fillId="0" borderId="33" xfId="2" applyFont="1" applyFill="1" applyBorder="1" applyAlignment="1">
      <alignment vertical="center"/>
    </xf>
    <xf numFmtId="0" fontId="2" fillId="0" borderId="3" xfId="2" applyFont="1" applyFill="1" applyBorder="1" applyAlignment="1">
      <alignment vertical="center"/>
    </xf>
    <xf numFmtId="0" fontId="2" fillId="0" borderId="3" xfId="2" applyFont="1" applyFill="1" applyBorder="1" applyAlignment="1">
      <alignment vertical="center" wrapText="1"/>
    </xf>
    <xf numFmtId="0" fontId="2" fillId="0" borderId="3" xfId="2" applyFont="1" applyFill="1" applyBorder="1" applyAlignment="1">
      <alignment vertical="top" wrapText="1"/>
    </xf>
    <xf numFmtId="164" fontId="2" fillId="0" borderId="3" xfId="2" applyNumberFormat="1" applyFont="1" applyFill="1" applyBorder="1" applyAlignment="1">
      <alignment vertical="center" wrapText="1"/>
    </xf>
    <xf numFmtId="0" fontId="2" fillId="0" borderId="34" xfId="2" applyFont="1" applyFill="1" applyBorder="1" applyAlignment="1">
      <alignment vertical="center" wrapText="1"/>
    </xf>
    <xf numFmtId="164" fontId="2" fillId="0" borderId="3" xfId="2" applyNumberFormat="1" applyFont="1" applyBorder="1" applyAlignment="1">
      <alignment vertical="center" wrapText="1"/>
    </xf>
    <xf numFmtId="0" fontId="2" fillId="0" borderId="0" xfId="2" applyFont="1" applyBorder="1" applyAlignment="1">
      <alignment horizontal="center" vertical="center"/>
    </xf>
    <xf numFmtId="0" fontId="15" fillId="0" borderId="33" xfId="2" applyFont="1" applyBorder="1" applyAlignment="1">
      <alignment vertical="center"/>
    </xf>
    <xf numFmtId="0" fontId="2" fillId="0" borderId="3" xfId="2" applyFont="1" applyBorder="1" applyAlignment="1">
      <alignment vertical="center"/>
    </xf>
    <xf numFmtId="0" fontId="2" fillId="0" borderId="3" xfId="2" applyFont="1" applyBorder="1" applyAlignment="1">
      <alignment vertical="center" wrapText="1"/>
    </xf>
    <xf numFmtId="0" fontId="2" fillId="0" borderId="34" xfId="2" applyFont="1" applyBorder="1" applyAlignment="1">
      <alignment vertical="center" wrapText="1"/>
    </xf>
    <xf numFmtId="0" fontId="2" fillId="0" borderId="0" xfId="2" applyFont="1" applyFill="1" applyBorder="1" applyAlignment="1">
      <alignment horizontal="center" vertical="center"/>
    </xf>
    <xf numFmtId="0" fontId="2" fillId="4" borderId="3" xfId="2" applyFont="1" applyFill="1" applyBorder="1" applyAlignment="1">
      <alignment vertical="top" wrapText="1"/>
    </xf>
    <xf numFmtId="0" fontId="15" fillId="0" borderId="35" xfId="2" applyFont="1" applyFill="1" applyBorder="1" applyAlignment="1">
      <alignment vertical="center"/>
    </xf>
    <xf numFmtId="0" fontId="2" fillId="0" borderId="15" xfId="2" applyFont="1" applyFill="1" applyBorder="1" applyAlignment="1">
      <alignment vertical="center"/>
    </xf>
    <xf numFmtId="0" fontId="2" fillId="0" borderId="15" xfId="2" applyFont="1" applyFill="1" applyBorder="1" applyAlignment="1">
      <alignment vertical="center" wrapText="1"/>
    </xf>
    <xf numFmtId="164" fontId="2" fillId="0" borderId="15" xfId="2" applyNumberFormat="1" applyFont="1" applyFill="1" applyBorder="1" applyAlignment="1">
      <alignment vertical="center" wrapText="1"/>
    </xf>
    <xf numFmtId="0" fontId="2" fillId="0" borderId="36" xfId="2" applyFont="1" applyFill="1" applyBorder="1" applyAlignment="1">
      <alignment vertical="center" wrapText="1"/>
    </xf>
    <xf numFmtId="164" fontId="0" fillId="0" borderId="0" xfId="0" applyNumberFormat="1">
      <alignment horizontal="center" vertical="top" wrapText="1"/>
    </xf>
    <xf numFmtId="0" fontId="10"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0" fillId="0" borderId="40" xfId="0" applyFont="1" applyFill="1" applyBorder="1" applyAlignment="1">
      <alignment vertical="center"/>
    </xf>
    <xf numFmtId="0" fontId="10" fillId="0" borderId="41" xfId="0" applyFont="1" applyFill="1" applyBorder="1" applyAlignment="1">
      <alignment vertical="center"/>
    </xf>
    <xf numFmtId="0" fontId="10" fillId="0" borderId="41" xfId="0" applyFont="1" applyFill="1" applyBorder="1" applyAlignment="1">
      <alignment vertical="center" wrapText="1"/>
    </xf>
    <xf numFmtId="0" fontId="4" fillId="0" borderId="41"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0" fillId="0" borderId="43" xfId="0" applyFont="1" applyFill="1" applyBorder="1" applyAlignment="1">
      <alignment vertical="center"/>
    </xf>
    <xf numFmtId="0" fontId="10" fillId="0" borderId="44" xfId="0" applyFont="1" applyFill="1" applyBorder="1" applyAlignment="1">
      <alignment vertical="center"/>
    </xf>
    <xf numFmtId="0" fontId="10" fillId="0" borderId="44" xfId="0" applyFont="1" applyFill="1" applyBorder="1" applyAlignment="1">
      <alignment vertical="center" wrapText="1"/>
    </xf>
    <xf numFmtId="0" fontId="6" fillId="0" borderId="44" xfId="0" applyFont="1" applyFill="1" applyBorder="1" applyAlignment="1">
      <alignment vertical="center" wrapText="1"/>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2" fillId="0" borderId="44" xfId="0" applyFont="1" applyFill="1" applyBorder="1" applyAlignment="1">
      <alignmen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13" fillId="0" borderId="44" xfId="0" applyFont="1" applyFill="1" applyBorder="1" applyAlignment="1">
      <alignment vertical="center" wrapText="1"/>
    </xf>
    <xf numFmtId="0" fontId="10" fillId="4" borderId="43" xfId="0" applyFont="1" applyFill="1" applyBorder="1" applyAlignment="1">
      <alignment vertical="center"/>
    </xf>
    <xf numFmtId="0" fontId="10" fillId="4" borderId="44" xfId="0" applyFont="1" applyFill="1" applyBorder="1" applyAlignment="1">
      <alignment vertical="center"/>
    </xf>
    <xf numFmtId="0" fontId="10" fillId="4" borderId="44" xfId="0" applyFont="1" applyFill="1" applyBorder="1" applyAlignment="1">
      <alignment vertical="center" wrapText="1"/>
    </xf>
    <xf numFmtId="0" fontId="6" fillId="4" borderId="44" xfId="0" applyFont="1" applyFill="1" applyBorder="1" applyAlignment="1">
      <alignment vertical="center" wrapText="1"/>
    </xf>
    <xf numFmtId="0" fontId="6" fillId="4" borderId="44" xfId="0" applyFont="1" applyFill="1" applyBorder="1" applyAlignment="1">
      <alignment horizontal="left" vertical="center" wrapText="1"/>
    </xf>
    <xf numFmtId="0" fontId="6" fillId="4" borderId="45" xfId="0" applyFont="1" applyFill="1" applyBorder="1" applyAlignment="1">
      <alignment horizontal="left" vertical="center" wrapText="1"/>
    </xf>
    <xf numFmtId="0" fontId="5" fillId="0" borderId="44" xfId="0" applyFont="1" applyFill="1" applyBorder="1" applyAlignment="1">
      <alignment vertical="center" wrapText="1"/>
    </xf>
    <xf numFmtId="0" fontId="4" fillId="0" borderId="44" xfId="0" applyFont="1" applyFill="1" applyBorder="1" applyAlignment="1">
      <alignmen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5" fillId="4" borderId="44" xfId="0" applyFont="1" applyFill="1" applyBorder="1" applyAlignment="1">
      <alignment vertical="center" wrapText="1"/>
    </xf>
    <xf numFmtId="0" fontId="5" fillId="4" borderId="44" xfId="0" applyFont="1" applyFill="1" applyBorder="1" applyAlignment="1">
      <alignment horizontal="left" vertical="center" wrapText="1"/>
    </xf>
    <xf numFmtId="0" fontId="5" fillId="4" borderId="45"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2" fillId="4" borderId="44" xfId="0" applyFont="1" applyFill="1" applyBorder="1" applyAlignment="1">
      <alignment vertical="center" wrapText="1"/>
    </xf>
    <xf numFmtId="0" fontId="2" fillId="4" borderId="44" xfId="0" applyFont="1" applyFill="1" applyBorder="1" applyAlignment="1">
      <alignment horizontal="left" vertical="center" wrapText="1"/>
    </xf>
    <xf numFmtId="0" fontId="2" fillId="4" borderId="4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3" fillId="0" borderId="44" xfId="0" applyFont="1" applyFill="1" applyBorder="1" applyAlignment="1">
      <alignment vertical="center" wrapText="1"/>
    </xf>
    <xf numFmtId="0" fontId="15" fillId="9" borderId="43" xfId="2" applyFont="1" applyFill="1" applyBorder="1" applyAlignment="1">
      <alignment vertical="center"/>
    </xf>
    <xf numFmtId="0" fontId="2" fillId="9" borderId="44" xfId="2" applyFont="1" applyFill="1" applyBorder="1" applyAlignment="1">
      <alignment vertical="center"/>
    </xf>
    <xf numFmtId="0" fontId="2" fillId="9" borderId="44" xfId="2" applyFont="1" applyFill="1" applyBorder="1" applyAlignment="1">
      <alignment vertical="center" wrapText="1"/>
    </xf>
    <xf numFmtId="0" fontId="2" fillId="9" borderId="45" xfId="2" applyFont="1" applyFill="1" applyBorder="1" applyAlignment="1">
      <alignment vertical="center" wrapText="1"/>
    </xf>
    <xf numFmtId="0" fontId="15" fillId="4" borderId="43" xfId="2" applyFont="1" applyFill="1" applyBorder="1" applyAlignment="1">
      <alignment vertical="center"/>
    </xf>
    <xf numFmtId="0" fontId="2" fillId="4" borderId="44" xfId="2" applyFont="1" applyFill="1" applyBorder="1" applyAlignment="1">
      <alignment vertical="center"/>
    </xf>
    <xf numFmtId="0" fontId="2" fillId="4" borderId="44" xfId="2" applyFont="1" applyFill="1" applyBorder="1" applyAlignment="1">
      <alignment vertical="center" wrapText="1"/>
    </xf>
    <xf numFmtId="0" fontId="2" fillId="4" borderId="45" xfId="2" applyFont="1" applyFill="1" applyBorder="1" applyAlignment="1">
      <alignment vertical="center" wrapText="1"/>
    </xf>
    <xf numFmtId="0" fontId="15" fillId="0" borderId="43" xfId="2" applyFont="1" applyFill="1" applyBorder="1" applyAlignment="1">
      <alignment vertical="center"/>
    </xf>
    <xf numFmtId="0" fontId="2" fillId="0" borderId="44" xfId="2" applyFont="1" applyFill="1" applyBorder="1" applyAlignment="1">
      <alignment vertical="center"/>
    </xf>
    <xf numFmtId="0" fontId="2" fillId="0" borderId="44" xfId="2" applyFont="1" applyFill="1" applyBorder="1" applyAlignment="1">
      <alignment vertical="center" wrapText="1"/>
    </xf>
    <xf numFmtId="0" fontId="2" fillId="0" borderId="45" xfId="2" applyFont="1" applyFill="1" applyBorder="1" applyAlignment="1">
      <alignment vertical="center" wrapText="1"/>
    </xf>
    <xf numFmtId="0" fontId="15" fillId="0" borderId="43" xfId="2" applyFont="1" applyBorder="1" applyAlignment="1">
      <alignment vertical="center"/>
    </xf>
    <xf numFmtId="0" fontId="2" fillId="0" borderId="44" xfId="2" applyFont="1" applyBorder="1" applyAlignment="1">
      <alignment vertical="center"/>
    </xf>
    <xf numFmtId="0" fontId="2" fillId="0" borderId="44" xfId="2" applyFont="1" applyBorder="1" applyAlignment="1">
      <alignment vertical="center" wrapText="1"/>
    </xf>
    <xf numFmtId="0" fontId="2" fillId="0" borderId="45" xfId="2" applyFont="1" applyBorder="1" applyAlignment="1">
      <alignment vertical="center" wrapText="1"/>
    </xf>
    <xf numFmtId="0" fontId="2" fillId="4" borderId="44" xfId="2" applyFont="1" applyFill="1" applyBorder="1" applyAlignment="1">
      <alignment vertical="top" wrapText="1"/>
    </xf>
    <xf numFmtId="0" fontId="15" fillId="0" borderId="46" xfId="2" applyFont="1" applyFill="1" applyBorder="1" applyAlignment="1">
      <alignment vertical="center"/>
    </xf>
    <xf numFmtId="0" fontId="2" fillId="0" borderId="47" xfId="2" applyFont="1" applyFill="1" applyBorder="1" applyAlignment="1">
      <alignment vertical="center"/>
    </xf>
    <xf numFmtId="0" fontId="2" fillId="0" borderId="47" xfId="2" applyFont="1" applyFill="1" applyBorder="1" applyAlignment="1">
      <alignment vertical="center" wrapText="1"/>
    </xf>
    <xf numFmtId="0" fontId="2" fillId="0" borderId="48" xfId="2" applyFont="1" applyFill="1" applyBorder="1" applyAlignment="1">
      <alignment vertical="center" wrapText="1"/>
    </xf>
    <xf numFmtId="0" fontId="1" fillId="0" borderId="44" xfId="0" applyFont="1" applyFill="1" applyBorder="1" applyAlignment="1">
      <alignment horizontal="left" vertical="center" wrapText="1"/>
    </xf>
  </cellXfs>
  <cellStyles count="3">
    <cellStyle name="Currency" xfId="1" builtinId="4"/>
    <cellStyle name="Normal" xfId="0" builtinId="0" customBuiltin="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0"/>
  <sheetViews>
    <sheetView tabSelected="1" workbookViewId="0">
      <pane xSplit="4" ySplit="3" topLeftCell="E4" activePane="bottomRight" state="frozen"/>
      <selection activeCell="B1" sqref="B1"/>
      <selection pane="topRight" activeCell="E1" sqref="E1"/>
      <selection pane="bottomLeft" activeCell="B4" sqref="B4"/>
      <selection pane="bottomRight" activeCell="A33" sqref="A33:XFD33"/>
    </sheetView>
  </sheetViews>
  <sheetFormatPr defaultColWidth="8.85546875" defaultRowHeight="15.75" outlineLevelRow="1" outlineLevelCol="1" x14ac:dyDescent="0.25"/>
  <cols>
    <col min="1" max="2" width="14.42578125" style="6" customWidth="1"/>
    <col min="3" max="3" width="30.42578125" style="6" customWidth="1"/>
    <col min="4" max="4" width="24.28515625" style="9" hidden="1" customWidth="1" outlineLevel="1"/>
    <col min="5" max="5" width="59.42578125" style="6" customWidth="1" collapsed="1"/>
    <col min="6" max="6" width="89.42578125" style="6" customWidth="1"/>
    <col min="7" max="7" width="5.140625" style="6" hidden="1" customWidth="1" outlineLevel="1"/>
    <col min="8" max="8" width="13.85546875" style="6" bestFit="1" customWidth="1" collapsed="1"/>
    <col min="9" max="16384" width="8.85546875" style="6"/>
  </cols>
  <sheetData>
    <row r="1" spans="1:8" ht="24" thickBot="1" x14ac:dyDescent="0.4">
      <c r="A1" s="1" t="s">
        <v>5</v>
      </c>
      <c r="D1" s="16" t="s">
        <v>3</v>
      </c>
    </row>
    <row r="2" spans="1:8" ht="19.5" thickBot="1" x14ac:dyDescent="0.3">
      <c r="D2" s="7"/>
    </row>
    <row r="3" spans="1:8" ht="32.25" thickBot="1" x14ac:dyDescent="0.3">
      <c r="A3" s="170" t="s">
        <v>1</v>
      </c>
      <c r="B3" s="171" t="s">
        <v>2</v>
      </c>
      <c r="C3" s="171" t="s">
        <v>81</v>
      </c>
      <c r="D3" s="171" t="s">
        <v>0</v>
      </c>
      <c r="E3" s="171" t="s">
        <v>277</v>
      </c>
      <c r="F3" s="171" t="s">
        <v>87</v>
      </c>
      <c r="G3" s="171" t="s">
        <v>134</v>
      </c>
      <c r="H3" s="172" t="s">
        <v>274</v>
      </c>
    </row>
    <row r="4" spans="1:8" s="11" customFormat="1" ht="78.75" x14ac:dyDescent="0.25">
      <c r="A4" s="173" t="s">
        <v>8</v>
      </c>
      <c r="B4" s="174" t="s">
        <v>9</v>
      </c>
      <c r="C4" s="175" t="s">
        <v>78</v>
      </c>
      <c r="D4" s="175" t="s">
        <v>16</v>
      </c>
      <c r="E4" s="176" t="s">
        <v>89</v>
      </c>
      <c r="F4" s="177" t="s">
        <v>118</v>
      </c>
      <c r="G4" s="177" t="s">
        <v>135</v>
      </c>
      <c r="H4" s="178" t="s">
        <v>275</v>
      </c>
    </row>
    <row r="5" spans="1:8" s="11" customFormat="1" ht="94.5" x14ac:dyDescent="0.25">
      <c r="A5" s="179" t="s">
        <v>10</v>
      </c>
      <c r="B5" s="180" t="s">
        <v>11</v>
      </c>
      <c r="C5" s="181" t="s">
        <v>77</v>
      </c>
      <c r="D5" s="181" t="s">
        <v>58</v>
      </c>
      <c r="E5" s="182" t="s">
        <v>89</v>
      </c>
      <c r="F5" s="183" t="s">
        <v>96</v>
      </c>
      <c r="G5" s="183" t="s">
        <v>138</v>
      </c>
      <c r="H5" s="184" t="s">
        <v>275</v>
      </c>
    </row>
    <row r="6" spans="1:8" s="11" customFormat="1" ht="47.25" x14ac:dyDescent="0.25">
      <c r="A6" s="179" t="s">
        <v>12</v>
      </c>
      <c r="B6" s="180" t="s">
        <v>13</v>
      </c>
      <c r="C6" s="181" t="s">
        <v>76</v>
      </c>
      <c r="D6" s="181" t="s">
        <v>88</v>
      </c>
      <c r="E6" s="182" t="s">
        <v>85</v>
      </c>
      <c r="F6" s="183" t="s">
        <v>84</v>
      </c>
      <c r="G6" s="183"/>
      <c r="H6" s="184" t="s">
        <v>275</v>
      </c>
    </row>
    <row r="7" spans="1:8" s="11" customFormat="1" ht="141.75" x14ac:dyDescent="0.25">
      <c r="A7" s="179" t="s">
        <v>14</v>
      </c>
      <c r="B7" s="180" t="s">
        <v>15</v>
      </c>
      <c r="C7" s="181" t="s">
        <v>79</v>
      </c>
      <c r="D7" s="181" t="s">
        <v>18</v>
      </c>
      <c r="E7" s="185" t="s">
        <v>147</v>
      </c>
      <c r="F7" s="186" t="s">
        <v>119</v>
      </c>
      <c r="G7" s="186"/>
      <c r="H7" s="187" t="s">
        <v>275</v>
      </c>
    </row>
    <row r="8" spans="1:8" s="11" customFormat="1" ht="141.75" x14ac:dyDescent="0.25">
      <c r="A8" s="179" t="s">
        <v>20</v>
      </c>
      <c r="B8" s="180" t="s">
        <v>19</v>
      </c>
      <c r="C8" s="181" t="s">
        <v>80</v>
      </c>
      <c r="D8" s="181" t="s">
        <v>55</v>
      </c>
      <c r="E8" s="188" t="s">
        <v>146</v>
      </c>
      <c r="F8" s="186" t="s">
        <v>120</v>
      </c>
      <c r="G8" s="186"/>
      <c r="H8" s="187" t="s">
        <v>275</v>
      </c>
    </row>
    <row r="9" spans="1:8" s="11" customFormat="1" ht="47.25" x14ac:dyDescent="0.25">
      <c r="A9" s="189" t="s">
        <v>186</v>
      </c>
      <c r="B9" s="190" t="s">
        <v>9</v>
      </c>
      <c r="C9" s="191" t="s">
        <v>278</v>
      </c>
      <c r="D9" s="191"/>
      <c r="E9" s="192" t="s">
        <v>280</v>
      </c>
      <c r="F9" s="193" t="s">
        <v>282</v>
      </c>
      <c r="G9" s="193"/>
      <c r="H9" s="194" t="s">
        <v>275</v>
      </c>
    </row>
    <row r="10" spans="1:8" s="12" customFormat="1" ht="47.25" x14ac:dyDescent="0.25">
      <c r="A10" s="179" t="s">
        <v>266</v>
      </c>
      <c r="B10" s="180" t="s">
        <v>267</v>
      </c>
      <c r="C10" s="180" t="s">
        <v>279</v>
      </c>
      <c r="D10" s="195"/>
      <c r="E10" s="196" t="s">
        <v>280</v>
      </c>
      <c r="F10" s="183" t="s">
        <v>283</v>
      </c>
      <c r="G10" s="183"/>
      <c r="H10" s="184" t="s">
        <v>275</v>
      </c>
    </row>
    <row r="11" spans="1:8" s="11" customFormat="1" ht="51.75" customHeight="1" x14ac:dyDescent="0.25">
      <c r="A11" s="189" t="s">
        <v>6</v>
      </c>
      <c r="B11" s="190" t="s">
        <v>7</v>
      </c>
      <c r="C11" s="191" t="s">
        <v>26</v>
      </c>
      <c r="D11" s="191" t="s">
        <v>16</v>
      </c>
      <c r="E11" s="192" t="s">
        <v>89</v>
      </c>
      <c r="F11" s="193" t="s">
        <v>92</v>
      </c>
      <c r="G11" s="193" t="s">
        <v>137</v>
      </c>
      <c r="H11" s="194" t="s">
        <v>275</v>
      </c>
    </row>
    <row r="12" spans="1:8" s="12" customFormat="1" ht="51.75" customHeight="1" x14ac:dyDescent="0.25">
      <c r="A12" s="179" t="s">
        <v>21</v>
      </c>
      <c r="B12" s="180" t="s">
        <v>24</v>
      </c>
      <c r="C12" s="180" t="s">
        <v>27</v>
      </c>
      <c r="D12" s="195" t="s">
        <v>25</v>
      </c>
      <c r="E12" s="196" t="s">
        <v>114</v>
      </c>
      <c r="F12" s="183" t="s">
        <v>97</v>
      </c>
      <c r="G12" s="183"/>
      <c r="H12" s="184" t="s">
        <v>275</v>
      </c>
    </row>
    <row r="13" spans="1:8" s="12" customFormat="1" ht="87.75" customHeight="1" x14ac:dyDescent="0.25">
      <c r="A13" s="179" t="s">
        <v>22</v>
      </c>
      <c r="B13" s="180" t="s">
        <v>24</v>
      </c>
      <c r="C13" s="181" t="s">
        <v>28</v>
      </c>
      <c r="D13" s="181" t="s">
        <v>16</v>
      </c>
      <c r="E13" s="185" t="s">
        <v>145</v>
      </c>
      <c r="F13" s="231" t="s">
        <v>281</v>
      </c>
      <c r="G13" s="186" t="s">
        <v>139</v>
      </c>
      <c r="H13" s="187" t="s">
        <v>275</v>
      </c>
    </row>
    <row r="14" spans="1:8" s="12" customFormat="1" ht="80.25" customHeight="1" x14ac:dyDescent="0.25">
      <c r="A14" s="179" t="s">
        <v>23</v>
      </c>
      <c r="B14" s="180" t="s">
        <v>24</v>
      </c>
      <c r="C14" s="181" t="s">
        <v>29</v>
      </c>
      <c r="D14" s="181" t="s">
        <v>25</v>
      </c>
      <c r="E14" s="185" t="s">
        <v>148</v>
      </c>
      <c r="F14" s="197" t="s">
        <v>133</v>
      </c>
      <c r="G14" s="197" t="s">
        <v>140</v>
      </c>
      <c r="H14" s="198" t="s">
        <v>275</v>
      </c>
    </row>
    <row r="15" spans="1:8" s="12" customFormat="1" ht="28.5" customHeight="1" x14ac:dyDescent="0.25">
      <c r="A15" s="189" t="s">
        <v>42</v>
      </c>
      <c r="B15" s="190" t="s">
        <v>11</v>
      </c>
      <c r="C15" s="191" t="s">
        <v>30</v>
      </c>
      <c r="D15" s="191" t="s">
        <v>16</v>
      </c>
      <c r="E15" s="199" t="s">
        <v>94</v>
      </c>
      <c r="F15" s="200" t="s">
        <v>98</v>
      </c>
      <c r="G15" s="200" t="s">
        <v>156</v>
      </c>
      <c r="H15" s="201" t="s">
        <v>275</v>
      </c>
    </row>
    <row r="16" spans="1:8" s="12" customFormat="1" ht="93.75" customHeight="1" x14ac:dyDescent="0.25">
      <c r="A16" s="189" t="s">
        <v>43</v>
      </c>
      <c r="B16" s="190" t="s">
        <v>11</v>
      </c>
      <c r="C16" s="191" t="s">
        <v>54</v>
      </c>
      <c r="D16" s="191" t="s">
        <v>58</v>
      </c>
      <c r="E16" s="192" t="s">
        <v>83</v>
      </c>
      <c r="F16" s="200" t="s">
        <v>90</v>
      </c>
      <c r="G16" s="200" t="s">
        <v>138</v>
      </c>
      <c r="H16" s="201" t="s">
        <v>275</v>
      </c>
    </row>
    <row r="17" spans="1:8" s="12" customFormat="1" ht="54.75" customHeight="1" x14ac:dyDescent="0.25">
      <c r="A17" s="189" t="s">
        <v>44</v>
      </c>
      <c r="B17" s="190" t="s">
        <v>11</v>
      </c>
      <c r="C17" s="191" t="s">
        <v>31</v>
      </c>
      <c r="D17" s="191" t="s">
        <v>16</v>
      </c>
      <c r="E17" s="192" t="s">
        <v>89</v>
      </c>
      <c r="F17" s="202" t="s">
        <v>122</v>
      </c>
      <c r="G17" s="202" t="s">
        <v>156</v>
      </c>
      <c r="H17" s="203" t="s">
        <v>275</v>
      </c>
    </row>
    <row r="18" spans="1:8" s="12" customFormat="1" ht="39.75" customHeight="1" x14ac:dyDescent="0.25">
      <c r="A18" s="189" t="s">
        <v>45</v>
      </c>
      <c r="B18" s="190" t="s">
        <v>11</v>
      </c>
      <c r="C18" s="191" t="s">
        <v>32</v>
      </c>
      <c r="D18" s="191" t="s">
        <v>16</v>
      </c>
      <c r="E18" s="192" t="s">
        <v>89</v>
      </c>
      <c r="F18" s="202" t="s">
        <v>123</v>
      </c>
      <c r="G18" s="202" t="s">
        <v>139</v>
      </c>
      <c r="H18" s="203" t="s">
        <v>275</v>
      </c>
    </row>
    <row r="19" spans="1:8" s="12" customFormat="1" ht="62.25" customHeight="1" x14ac:dyDescent="0.25">
      <c r="A19" s="179" t="s">
        <v>46</v>
      </c>
      <c r="B19" s="180" t="s">
        <v>41</v>
      </c>
      <c r="C19" s="181" t="s">
        <v>33</v>
      </c>
      <c r="D19" s="181" t="s">
        <v>16</v>
      </c>
      <c r="E19" s="185" t="s">
        <v>149</v>
      </c>
      <c r="F19" s="183" t="s">
        <v>104</v>
      </c>
      <c r="G19" s="183" t="s">
        <v>139</v>
      </c>
      <c r="H19" s="184" t="s">
        <v>275</v>
      </c>
    </row>
    <row r="20" spans="1:8" s="12" customFormat="1" ht="71.25" customHeight="1" x14ac:dyDescent="0.25">
      <c r="A20" s="179" t="s">
        <v>47</v>
      </c>
      <c r="B20" s="180" t="s">
        <v>41</v>
      </c>
      <c r="C20" s="181" t="s">
        <v>34</v>
      </c>
      <c r="D20" s="181" t="s">
        <v>17</v>
      </c>
      <c r="E20" s="185" t="s">
        <v>150</v>
      </c>
      <c r="F20" s="197" t="s">
        <v>128</v>
      </c>
      <c r="G20" s="197" t="s">
        <v>140</v>
      </c>
      <c r="H20" s="198" t="s">
        <v>275</v>
      </c>
    </row>
    <row r="21" spans="1:8" s="12" customFormat="1" ht="69" customHeight="1" x14ac:dyDescent="0.25">
      <c r="A21" s="189" t="s">
        <v>48</v>
      </c>
      <c r="B21" s="190" t="s">
        <v>40</v>
      </c>
      <c r="C21" s="191" t="s">
        <v>35</v>
      </c>
      <c r="D21" s="191" t="s">
        <v>16</v>
      </c>
      <c r="E21" s="204" t="s">
        <v>149</v>
      </c>
      <c r="F21" s="200" t="s">
        <v>99</v>
      </c>
      <c r="G21" s="200" t="s">
        <v>139</v>
      </c>
      <c r="H21" s="201" t="s">
        <v>275</v>
      </c>
    </row>
    <row r="22" spans="1:8" s="12" customFormat="1" ht="69" customHeight="1" x14ac:dyDescent="0.25">
      <c r="A22" s="189" t="s">
        <v>49</v>
      </c>
      <c r="B22" s="190" t="s">
        <v>40</v>
      </c>
      <c r="C22" s="191" t="s">
        <v>36</v>
      </c>
      <c r="D22" s="191" t="s">
        <v>17</v>
      </c>
      <c r="E22" s="204" t="s">
        <v>150</v>
      </c>
      <c r="F22" s="205" t="s">
        <v>129</v>
      </c>
      <c r="G22" s="205" t="s">
        <v>140</v>
      </c>
      <c r="H22" s="206" t="s">
        <v>275</v>
      </c>
    </row>
    <row r="23" spans="1:8" s="12" customFormat="1" ht="127.5" customHeight="1" x14ac:dyDescent="0.25">
      <c r="A23" s="189" t="s">
        <v>50</v>
      </c>
      <c r="B23" s="190" t="s">
        <v>40</v>
      </c>
      <c r="C23" s="192" t="s">
        <v>37</v>
      </c>
      <c r="D23" s="191" t="s">
        <v>53</v>
      </c>
      <c r="E23" s="204" t="s">
        <v>151</v>
      </c>
      <c r="F23" s="202" t="s">
        <v>125</v>
      </c>
      <c r="G23" s="202" t="s">
        <v>136</v>
      </c>
      <c r="H23" s="203" t="s">
        <v>275</v>
      </c>
    </row>
    <row r="24" spans="1:8" s="12" customFormat="1" ht="54.75" customHeight="1" x14ac:dyDescent="0.25">
      <c r="A24" s="189" t="s">
        <v>51</v>
      </c>
      <c r="B24" s="190" t="s">
        <v>40</v>
      </c>
      <c r="C24" s="191" t="s">
        <v>38</v>
      </c>
      <c r="D24" s="191" t="s">
        <v>16</v>
      </c>
      <c r="E24" s="199" t="s">
        <v>85</v>
      </c>
      <c r="F24" s="200" t="s">
        <v>100</v>
      </c>
      <c r="G24" s="200"/>
      <c r="H24" s="201" t="s">
        <v>275</v>
      </c>
    </row>
    <row r="25" spans="1:8" s="12" customFormat="1" ht="93.75" customHeight="1" x14ac:dyDescent="0.25">
      <c r="A25" s="189" t="s">
        <v>52</v>
      </c>
      <c r="B25" s="190" t="s">
        <v>40</v>
      </c>
      <c r="C25" s="191" t="s">
        <v>39</v>
      </c>
      <c r="D25" s="191" t="s">
        <v>58</v>
      </c>
      <c r="E25" s="199" t="s">
        <v>83</v>
      </c>
      <c r="F25" s="200" t="s">
        <v>102</v>
      </c>
      <c r="G25" s="200" t="s">
        <v>138</v>
      </c>
      <c r="H25" s="201" t="s">
        <v>275</v>
      </c>
    </row>
    <row r="26" spans="1:8" s="12" customFormat="1" ht="96.75" customHeight="1" x14ac:dyDescent="0.25">
      <c r="A26" s="179" t="s">
        <v>67</v>
      </c>
      <c r="B26" s="180" t="s">
        <v>13</v>
      </c>
      <c r="C26" s="181" t="s">
        <v>57</v>
      </c>
      <c r="D26" s="181" t="s">
        <v>58</v>
      </c>
      <c r="E26" s="195" t="s">
        <v>89</v>
      </c>
      <c r="F26" s="183" t="s">
        <v>101</v>
      </c>
      <c r="G26" s="183" t="s">
        <v>138</v>
      </c>
      <c r="H26" s="184" t="s">
        <v>275</v>
      </c>
    </row>
    <row r="27" spans="1:8" s="12" customFormat="1" ht="98.25" customHeight="1" x14ac:dyDescent="0.25">
      <c r="A27" s="179" t="s">
        <v>68</v>
      </c>
      <c r="B27" s="180" t="s">
        <v>13</v>
      </c>
      <c r="C27" s="181" t="s">
        <v>56</v>
      </c>
      <c r="D27" s="181" t="s">
        <v>16</v>
      </c>
      <c r="E27" s="185" t="s">
        <v>152</v>
      </c>
      <c r="F27" s="183" t="s">
        <v>103</v>
      </c>
      <c r="G27" s="183" t="s">
        <v>141</v>
      </c>
      <c r="H27" s="184" t="s">
        <v>275</v>
      </c>
    </row>
    <row r="28" spans="1:8" s="12" customFormat="1" ht="85.5" customHeight="1" x14ac:dyDescent="0.25">
      <c r="A28" s="179" t="s">
        <v>69</v>
      </c>
      <c r="B28" s="180" t="s">
        <v>13</v>
      </c>
      <c r="C28" s="181" t="s">
        <v>59</v>
      </c>
      <c r="D28" s="181" t="s">
        <v>60</v>
      </c>
      <c r="E28" s="185" t="s">
        <v>153</v>
      </c>
      <c r="F28" s="186" t="s">
        <v>124</v>
      </c>
      <c r="G28" s="186" t="s">
        <v>142</v>
      </c>
      <c r="H28" s="187" t="s">
        <v>275</v>
      </c>
    </row>
    <row r="29" spans="1:8" s="12" customFormat="1" ht="65.25" customHeight="1" x14ac:dyDescent="0.25">
      <c r="A29" s="179" t="s">
        <v>70</v>
      </c>
      <c r="B29" s="180" t="s">
        <v>13</v>
      </c>
      <c r="C29" s="181" t="s">
        <v>75</v>
      </c>
      <c r="D29" s="181" t="s">
        <v>16</v>
      </c>
      <c r="E29" s="185" t="s">
        <v>154</v>
      </c>
      <c r="F29" s="183" t="s">
        <v>105</v>
      </c>
      <c r="G29" s="183" t="s">
        <v>139</v>
      </c>
      <c r="H29" s="184" t="s">
        <v>275</v>
      </c>
    </row>
    <row r="30" spans="1:8" s="12" customFormat="1" ht="72.75" customHeight="1" x14ac:dyDescent="0.25">
      <c r="A30" s="179" t="s">
        <v>71</v>
      </c>
      <c r="B30" s="180" t="s">
        <v>13</v>
      </c>
      <c r="C30" s="181" t="s">
        <v>61</v>
      </c>
      <c r="D30" s="181" t="s">
        <v>17</v>
      </c>
      <c r="E30" s="196" t="s">
        <v>115</v>
      </c>
      <c r="F30" s="197" t="s">
        <v>130</v>
      </c>
      <c r="G30" s="197" t="s">
        <v>140</v>
      </c>
      <c r="H30" s="198" t="s">
        <v>275</v>
      </c>
    </row>
    <row r="31" spans="1:8" s="12" customFormat="1" ht="75" customHeight="1" x14ac:dyDescent="0.25">
      <c r="A31" s="179" t="s">
        <v>72</v>
      </c>
      <c r="B31" s="180" t="s">
        <v>13</v>
      </c>
      <c r="C31" s="181" t="s">
        <v>62</v>
      </c>
      <c r="D31" s="181" t="s">
        <v>17</v>
      </c>
      <c r="E31" s="185" t="s">
        <v>115</v>
      </c>
      <c r="F31" s="197" t="s">
        <v>131</v>
      </c>
      <c r="G31" s="197" t="s">
        <v>140</v>
      </c>
      <c r="H31" s="198" t="s">
        <v>275</v>
      </c>
    </row>
    <row r="32" spans="1:8" s="12" customFormat="1" ht="78.75" x14ac:dyDescent="0.25">
      <c r="A32" s="189" t="s">
        <v>73</v>
      </c>
      <c r="B32" s="190" t="s">
        <v>65</v>
      </c>
      <c r="C32" s="191" t="s">
        <v>63</v>
      </c>
      <c r="D32" s="191" t="s">
        <v>53</v>
      </c>
      <c r="E32" s="204" t="s">
        <v>148</v>
      </c>
      <c r="F32" s="200" t="s">
        <v>106</v>
      </c>
      <c r="G32" s="200" t="s">
        <v>143</v>
      </c>
      <c r="H32" s="201" t="s">
        <v>275</v>
      </c>
    </row>
    <row r="33" spans="1:8" s="12" customFormat="1" ht="114" customHeight="1" x14ac:dyDescent="0.25">
      <c r="A33" s="189" t="s">
        <v>74</v>
      </c>
      <c r="B33" s="190" t="s">
        <v>66</v>
      </c>
      <c r="C33" s="191" t="s">
        <v>64</v>
      </c>
      <c r="D33" s="191" t="s">
        <v>16</v>
      </c>
      <c r="E33" s="204" t="s">
        <v>155</v>
      </c>
      <c r="F33" s="202" t="s">
        <v>126</v>
      </c>
      <c r="G33" s="202" t="s">
        <v>143</v>
      </c>
      <c r="H33" s="203" t="s">
        <v>275</v>
      </c>
    </row>
    <row r="34" spans="1:8" ht="220.5" x14ac:dyDescent="0.25">
      <c r="A34" s="179"/>
      <c r="B34" s="195" t="s">
        <v>108</v>
      </c>
      <c r="C34" s="182"/>
      <c r="D34" s="181" t="s">
        <v>16</v>
      </c>
      <c r="E34" s="185" t="s">
        <v>132</v>
      </c>
      <c r="F34" s="207"/>
      <c r="G34" s="207" t="s">
        <v>139</v>
      </c>
      <c r="H34" s="208" t="s">
        <v>275</v>
      </c>
    </row>
    <row r="35" spans="1:8" ht="362.25" x14ac:dyDescent="0.25">
      <c r="A35" s="179"/>
      <c r="B35" s="195" t="s">
        <v>107</v>
      </c>
      <c r="C35" s="182"/>
      <c r="D35" s="195" t="s">
        <v>53</v>
      </c>
      <c r="E35" s="209" t="s">
        <v>127</v>
      </c>
      <c r="F35" s="207"/>
      <c r="G35" s="207" t="s">
        <v>144</v>
      </c>
      <c r="H35" s="208" t="s">
        <v>275</v>
      </c>
    </row>
    <row r="36" spans="1:8" ht="31.5" x14ac:dyDescent="0.25">
      <c r="A36" s="210" t="s">
        <v>164</v>
      </c>
      <c r="B36" s="211" t="s">
        <v>165</v>
      </c>
      <c r="C36" s="212" t="s">
        <v>166</v>
      </c>
      <c r="D36" s="212"/>
      <c r="E36" s="212" t="s">
        <v>169</v>
      </c>
      <c r="F36" s="212"/>
      <c r="G36" s="212"/>
      <c r="H36" s="213" t="s">
        <v>276</v>
      </c>
    </row>
    <row r="37" spans="1:8" ht="63" x14ac:dyDescent="0.25">
      <c r="A37" s="214" t="s">
        <v>170</v>
      </c>
      <c r="B37" s="215" t="s">
        <v>171</v>
      </c>
      <c r="C37" s="216" t="s">
        <v>172</v>
      </c>
      <c r="D37" s="216"/>
      <c r="E37" s="216" t="s">
        <v>175</v>
      </c>
      <c r="F37" s="216"/>
      <c r="G37" s="216"/>
      <c r="H37" s="217" t="s">
        <v>276</v>
      </c>
    </row>
    <row r="38" spans="1:8" ht="47.25" x14ac:dyDescent="0.25">
      <c r="A38" s="214" t="s">
        <v>176</v>
      </c>
      <c r="B38" s="215" t="s">
        <v>171</v>
      </c>
      <c r="C38" s="216" t="s">
        <v>177</v>
      </c>
      <c r="D38" s="216"/>
      <c r="E38" s="216" t="s">
        <v>180</v>
      </c>
      <c r="F38" s="216"/>
      <c r="G38" s="216"/>
      <c r="H38" s="217" t="s">
        <v>276</v>
      </c>
    </row>
    <row r="39" spans="1:8" ht="31.5" x14ac:dyDescent="0.25">
      <c r="A39" s="218" t="s">
        <v>181</v>
      </c>
      <c r="B39" s="219" t="s">
        <v>9</v>
      </c>
      <c r="C39" s="220" t="s">
        <v>182</v>
      </c>
      <c r="D39" s="220"/>
      <c r="E39" s="220" t="s">
        <v>169</v>
      </c>
      <c r="F39" s="220"/>
      <c r="G39" s="220"/>
      <c r="H39" s="221" t="s">
        <v>276</v>
      </c>
    </row>
    <row r="40" spans="1:8" ht="31.5" x14ac:dyDescent="0.25">
      <c r="A40" s="218" t="s">
        <v>184</v>
      </c>
      <c r="B40" s="219" t="s">
        <v>9</v>
      </c>
      <c r="C40" s="220" t="s">
        <v>185</v>
      </c>
      <c r="D40" s="220"/>
      <c r="E40" s="220" t="s">
        <v>169</v>
      </c>
      <c r="F40" s="220"/>
      <c r="G40" s="220"/>
      <c r="H40" s="221" t="s">
        <v>276</v>
      </c>
    </row>
    <row r="41" spans="1:8" ht="31.5" x14ac:dyDescent="0.25">
      <c r="A41" s="218" t="s">
        <v>186</v>
      </c>
      <c r="B41" s="219" t="s">
        <v>9</v>
      </c>
      <c r="C41" s="220" t="s">
        <v>187</v>
      </c>
      <c r="D41" s="220"/>
      <c r="E41" s="220" t="s">
        <v>169</v>
      </c>
      <c r="F41" s="220"/>
      <c r="G41" s="220"/>
      <c r="H41" s="221" t="s">
        <v>276</v>
      </c>
    </row>
    <row r="42" spans="1:8" ht="47.25" x14ac:dyDescent="0.25">
      <c r="A42" s="218" t="s">
        <v>8</v>
      </c>
      <c r="B42" s="219" t="s">
        <v>9</v>
      </c>
      <c r="C42" s="220" t="s">
        <v>190</v>
      </c>
      <c r="D42" s="220"/>
      <c r="E42" s="220" t="s">
        <v>193</v>
      </c>
      <c r="F42" s="220"/>
      <c r="G42" s="220"/>
      <c r="H42" s="221" t="s">
        <v>276</v>
      </c>
    </row>
    <row r="43" spans="1:8" ht="31.5" x14ac:dyDescent="0.25">
      <c r="A43" s="218" t="s">
        <v>194</v>
      </c>
      <c r="B43" s="219" t="s">
        <v>9</v>
      </c>
      <c r="C43" s="220" t="s">
        <v>195</v>
      </c>
      <c r="D43" s="220"/>
      <c r="E43" s="220" t="s">
        <v>189</v>
      </c>
      <c r="F43" s="220"/>
      <c r="G43" s="220"/>
      <c r="H43" s="221" t="s">
        <v>276</v>
      </c>
    </row>
    <row r="44" spans="1:8" ht="31.5" x14ac:dyDescent="0.25">
      <c r="A44" s="214" t="s">
        <v>10</v>
      </c>
      <c r="B44" s="215" t="s">
        <v>11</v>
      </c>
      <c r="C44" s="216" t="s">
        <v>197</v>
      </c>
      <c r="D44" s="216"/>
      <c r="E44" s="216" t="s">
        <v>193</v>
      </c>
      <c r="F44" s="216"/>
      <c r="G44" s="216"/>
      <c r="H44" s="217" t="s">
        <v>276</v>
      </c>
    </row>
    <row r="45" spans="1:8" ht="94.5" x14ac:dyDescent="0.25">
      <c r="A45" s="214" t="s">
        <v>199</v>
      </c>
      <c r="B45" s="215" t="s">
        <v>11</v>
      </c>
      <c r="C45" s="216" t="s">
        <v>200</v>
      </c>
      <c r="D45" s="216"/>
      <c r="E45" s="216" t="s">
        <v>202</v>
      </c>
      <c r="F45" s="216"/>
      <c r="G45" s="216"/>
      <c r="H45" s="217" t="s">
        <v>276</v>
      </c>
    </row>
    <row r="46" spans="1:8" ht="94.5" x14ac:dyDescent="0.25">
      <c r="A46" s="222" t="s">
        <v>203</v>
      </c>
      <c r="B46" s="223" t="s">
        <v>204</v>
      </c>
      <c r="C46" s="224" t="s">
        <v>205</v>
      </c>
      <c r="D46" s="220"/>
      <c r="E46" s="220" t="s">
        <v>206</v>
      </c>
      <c r="F46" s="220"/>
      <c r="G46" s="220"/>
      <c r="H46" s="221" t="s">
        <v>276</v>
      </c>
    </row>
    <row r="47" spans="1:8" ht="47.25" x14ac:dyDescent="0.25">
      <c r="A47" s="222" t="s">
        <v>207</v>
      </c>
      <c r="B47" s="223" t="s">
        <v>204</v>
      </c>
      <c r="C47" s="224" t="s">
        <v>208</v>
      </c>
      <c r="D47" s="224"/>
      <c r="E47" s="224" t="s">
        <v>169</v>
      </c>
      <c r="F47" s="224"/>
      <c r="G47" s="224"/>
      <c r="H47" s="225" t="s">
        <v>276</v>
      </c>
    </row>
    <row r="48" spans="1:8" ht="31.5" x14ac:dyDescent="0.25">
      <c r="A48" s="222" t="s">
        <v>210</v>
      </c>
      <c r="B48" s="223" t="s">
        <v>204</v>
      </c>
      <c r="C48" s="224" t="s">
        <v>211</v>
      </c>
      <c r="D48" s="220"/>
      <c r="E48" s="220" t="s">
        <v>189</v>
      </c>
      <c r="F48" s="220"/>
      <c r="G48" s="220"/>
      <c r="H48" s="221" t="s">
        <v>276</v>
      </c>
    </row>
    <row r="49" spans="1:8" ht="47.25" x14ac:dyDescent="0.25">
      <c r="A49" s="222" t="s">
        <v>213</v>
      </c>
      <c r="B49" s="223" t="s">
        <v>204</v>
      </c>
      <c r="C49" s="224" t="s">
        <v>214</v>
      </c>
      <c r="D49" s="224"/>
      <c r="E49" s="224" t="s">
        <v>216</v>
      </c>
      <c r="F49" s="224"/>
      <c r="G49" s="224"/>
      <c r="H49" s="225" t="s">
        <v>276</v>
      </c>
    </row>
    <row r="50" spans="1:8" ht="31.5" x14ac:dyDescent="0.25">
      <c r="A50" s="214" t="s">
        <v>217</v>
      </c>
      <c r="B50" s="215" t="s">
        <v>13</v>
      </c>
      <c r="C50" s="216" t="s">
        <v>218</v>
      </c>
      <c r="D50" s="216"/>
      <c r="E50" s="216" t="s">
        <v>189</v>
      </c>
      <c r="F50" s="216"/>
      <c r="G50" s="216"/>
      <c r="H50" s="217" t="s">
        <v>276</v>
      </c>
    </row>
    <row r="51" spans="1:8" ht="47.25" x14ac:dyDescent="0.25">
      <c r="A51" s="214" t="s">
        <v>220</v>
      </c>
      <c r="B51" s="215" t="s">
        <v>13</v>
      </c>
      <c r="C51" s="216" t="s">
        <v>221</v>
      </c>
      <c r="D51" s="216"/>
      <c r="E51" s="216" t="s">
        <v>189</v>
      </c>
      <c r="F51" s="216"/>
      <c r="G51" s="216"/>
      <c r="H51" s="217" t="s">
        <v>276</v>
      </c>
    </row>
    <row r="52" spans="1:8" ht="47.25" x14ac:dyDescent="0.25">
      <c r="A52" s="214" t="s">
        <v>222</v>
      </c>
      <c r="B52" s="215" t="s">
        <v>13</v>
      </c>
      <c r="C52" s="216" t="s">
        <v>223</v>
      </c>
      <c r="D52" s="216"/>
      <c r="E52" s="216" t="s">
        <v>189</v>
      </c>
      <c r="F52" s="216"/>
      <c r="G52" s="216"/>
      <c r="H52" s="217" t="s">
        <v>276</v>
      </c>
    </row>
    <row r="53" spans="1:8" ht="31.5" x14ac:dyDescent="0.25">
      <c r="A53" s="214" t="s">
        <v>225</v>
      </c>
      <c r="B53" s="215" t="s">
        <v>13</v>
      </c>
      <c r="C53" s="216" t="s">
        <v>226</v>
      </c>
      <c r="D53" s="216"/>
      <c r="E53" s="216" t="s">
        <v>189</v>
      </c>
      <c r="F53" s="216"/>
      <c r="G53" s="216"/>
      <c r="H53" s="217" t="s">
        <v>276</v>
      </c>
    </row>
    <row r="54" spans="1:8" ht="31.5" x14ac:dyDescent="0.25">
      <c r="A54" s="214" t="s">
        <v>12</v>
      </c>
      <c r="B54" s="215" t="s">
        <v>13</v>
      </c>
      <c r="C54" s="216" t="s">
        <v>227</v>
      </c>
      <c r="D54" s="216"/>
      <c r="E54" s="216" t="s">
        <v>193</v>
      </c>
      <c r="F54" s="216"/>
      <c r="G54" s="216"/>
      <c r="H54" s="217" t="s">
        <v>276</v>
      </c>
    </row>
    <row r="55" spans="1:8" ht="63" x14ac:dyDescent="0.25">
      <c r="A55" s="218" t="s">
        <v>229</v>
      </c>
      <c r="B55" s="219" t="s">
        <v>230</v>
      </c>
      <c r="C55" s="220" t="s">
        <v>231</v>
      </c>
      <c r="D55" s="220"/>
      <c r="E55" s="220" t="s">
        <v>233</v>
      </c>
      <c r="F55" s="220"/>
      <c r="G55" s="220"/>
      <c r="H55" s="221" t="s">
        <v>276</v>
      </c>
    </row>
    <row r="56" spans="1:8" ht="31.5" x14ac:dyDescent="0.25">
      <c r="A56" s="222" t="s">
        <v>14</v>
      </c>
      <c r="B56" s="223" t="s">
        <v>15</v>
      </c>
      <c r="C56" s="223" t="s">
        <v>234</v>
      </c>
      <c r="D56" s="220"/>
      <c r="E56" s="220" t="s">
        <v>193</v>
      </c>
      <c r="F56" s="220"/>
      <c r="G56" s="220"/>
      <c r="H56" s="221" t="s">
        <v>276</v>
      </c>
    </row>
    <row r="57" spans="1:8" ht="47.25" x14ac:dyDescent="0.25">
      <c r="A57" s="222" t="s">
        <v>235</v>
      </c>
      <c r="B57" s="223" t="s">
        <v>236</v>
      </c>
      <c r="C57" s="224" t="s">
        <v>237</v>
      </c>
      <c r="D57" s="224"/>
      <c r="E57" s="224" t="s">
        <v>189</v>
      </c>
      <c r="F57" s="224"/>
      <c r="G57" s="224"/>
      <c r="H57" s="225" t="s">
        <v>276</v>
      </c>
    </row>
    <row r="58" spans="1:8" ht="63" x14ac:dyDescent="0.25">
      <c r="A58" s="222" t="s">
        <v>239</v>
      </c>
      <c r="B58" s="223" t="s">
        <v>66</v>
      </c>
      <c r="C58" s="224" t="s">
        <v>240</v>
      </c>
      <c r="D58" s="224"/>
      <c r="E58" s="224" t="s">
        <v>242</v>
      </c>
      <c r="F58" s="224"/>
      <c r="G58" s="224"/>
      <c r="H58" s="225" t="s">
        <v>276</v>
      </c>
    </row>
    <row r="59" spans="1:8" ht="63" x14ac:dyDescent="0.25">
      <c r="A59" s="222" t="s">
        <v>243</v>
      </c>
      <c r="B59" s="223" t="s">
        <v>244</v>
      </c>
      <c r="C59" s="224" t="s">
        <v>245</v>
      </c>
      <c r="D59" s="224"/>
      <c r="E59" s="224" t="s">
        <v>242</v>
      </c>
      <c r="F59" s="224"/>
      <c r="G59" s="224"/>
      <c r="H59" s="225" t="s">
        <v>276</v>
      </c>
    </row>
    <row r="60" spans="1:8" ht="63" x14ac:dyDescent="0.25">
      <c r="A60" s="214" t="s">
        <v>247</v>
      </c>
      <c r="B60" s="215" t="s">
        <v>24</v>
      </c>
      <c r="C60" s="226" t="s">
        <v>248</v>
      </c>
      <c r="D60" s="216"/>
      <c r="E60" s="216" t="s">
        <v>216</v>
      </c>
      <c r="F60" s="216"/>
      <c r="G60" s="216"/>
      <c r="H60" s="217" t="s">
        <v>276</v>
      </c>
    </row>
    <row r="61" spans="1:8" ht="63" x14ac:dyDescent="0.25">
      <c r="A61" s="214" t="s">
        <v>250</v>
      </c>
      <c r="B61" s="215" t="s">
        <v>24</v>
      </c>
      <c r="C61" s="216" t="s">
        <v>251</v>
      </c>
      <c r="D61" s="216"/>
      <c r="E61" s="216" t="s">
        <v>189</v>
      </c>
      <c r="F61" s="216"/>
      <c r="G61" s="216"/>
      <c r="H61" s="217" t="s">
        <v>276</v>
      </c>
    </row>
    <row r="62" spans="1:8" ht="63" x14ac:dyDescent="0.25">
      <c r="A62" s="214" t="s">
        <v>253</v>
      </c>
      <c r="B62" s="215" t="s">
        <v>24</v>
      </c>
      <c r="C62" s="216" t="s">
        <v>254</v>
      </c>
      <c r="D62" s="216"/>
      <c r="E62" s="216" t="s">
        <v>189</v>
      </c>
      <c r="F62" s="216"/>
      <c r="G62" s="216"/>
      <c r="H62" s="217" t="s">
        <v>276</v>
      </c>
    </row>
    <row r="63" spans="1:8" ht="63" x14ac:dyDescent="0.25">
      <c r="A63" s="214" t="s">
        <v>256</v>
      </c>
      <c r="B63" s="215" t="s">
        <v>24</v>
      </c>
      <c r="C63" s="216" t="s">
        <v>257</v>
      </c>
      <c r="D63" s="216"/>
      <c r="E63" s="216" t="s">
        <v>169</v>
      </c>
      <c r="F63" s="216"/>
      <c r="G63" s="216"/>
      <c r="H63" s="217" t="s">
        <v>276</v>
      </c>
    </row>
    <row r="64" spans="1:8" ht="63" x14ac:dyDescent="0.25">
      <c r="A64" s="222" t="s">
        <v>260</v>
      </c>
      <c r="B64" s="223" t="s">
        <v>41</v>
      </c>
      <c r="C64" s="224" t="s">
        <v>261</v>
      </c>
      <c r="D64" s="220"/>
      <c r="E64" s="220" t="s">
        <v>193</v>
      </c>
      <c r="F64" s="220"/>
      <c r="G64" s="220"/>
      <c r="H64" s="221" t="s">
        <v>276</v>
      </c>
    </row>
    <row r="65" spans="1:8" ht="47.25" x14ac:dyDescent="0.25">
      <c r="A65" s="218" t="s">
        <v>263</v>
      </c>
      <c r="B65" s="219" t="s">
        <v>41</v>
      </c>
      <c r="C65" s="220" t="s">
        <v>264</v>
      </c>
      <c r="D65" s="220"/>
      <c r="E65" s="220" t="s">
        <v>189</v>
      </c>
      <c r="F65" s="220"/>
      <c r="G65" s="220"/>
      <c r="H65" s="221" t="s">
        <v>276</v>
      </c>
    </row>
    <row r="66" spans="1:8" ht="47.25" x14ac:dyDescent="0.25">
      <c r="A66" s="214" t="s">
        <v>266</v>
      </c>
      <c r="B66" s="215" t="s">
        <v>267</v>
      </c>
      <c r="C66" s="216" t="s">
        <v>268</v>
      </c>
      <c r="D66" s="216"/>
      <c r="E66" s="216" t="s">
        <v>233</v>
      </c>
      <c r="F66" s="216"/>
      <c r="G66" s="216"/>
      <c r="H66" s="217" t="s">
        <v>276</v>
      </c>
    </row>
    <row r="67" spans="1:8" ht="32.25" thickBot="1" x14ac:dyDescent="0.3">
      <c r="A67" s="227" t="s">
        <v>270</v>
      </c>
      <c r="B67" s="228" t="s">
        <v>271</v>
      </c>
      <c r="C67" s="229" t="s">
        <v>272</v>
      </c>
      <c r="D67" s="229"/>
      <c r="E67" s="229" t="s">
        <v>233</v>
      </c>
      <c r="F67" s="229"/>
      <c r="G67" s="229"/>
      <c r="H67" s="230" t="s">
        <v>276</v>
      </c>
    </row>
    <row r="68" spans="1:8" x14ac:dyDescent="0.25">
      <c r="A68" s="165"/>
      <c r="B68" s="166"/>
      <c r="C68" s="167"/>
      <c r="D68" s="166"/>
      <c r="E68" s="168"/>
      <c r="F68" s="169"/>
      <c r="G68" s="169"/>
      <c r="H68" s="169"/>
    </row>
    <row r="69" spans="1:8" x14ac:dyDescent="0.25">
      <c r="A69" s="165"/>
      <c r="B69" s="166"/>
      <c r="C69" s="167"/>
      <c r="D69" s="166"/>
      <c r="E69" s="168"/>
      <c r="F69" s="169"/>
      <c r="G69" s="169"/>
      <c r="H69" s="169"/>
    </row>
    <row r="70" spans="1:8" x14ac:dyDescent="0.25">
      <c r="A70" s="165"/>
      <c r="B70" s="166"/>
      <c r="C70" s="167"/>
      <c r="D70" s="166"/>
      <c r="E70" s="168"/>
      <c r="F70" s="169"/>
      <c r="G70" s="169"/>
      <c r="H70" s="169"/>
    </row>
    <row r="71" spans="1:8" x14ac:dyDescent="0.25">
      <c r="A71" s="165"/>
      <c r="B71" s="166"/>
      <c r="C71" s="167"/>
      <c r="D71" s="166"/>
      <c r="E71" s="168"/>
      <c r="F71" s="169"/>
      <c r="G71" s="169"/>
      <c r="H71" s="169"/>
    </row>
    <row r="72" spans="1:8" x14ac:dyDescent="0.25">
      <c r="A72" s="165"/>
      <c r="B72" s="166"/>
      <c r="C72" s="167"/>
      <c r="D72" s="166"/>
      <c r="E72" s="168"/>
      <c r="F72" s="169"/>
      <c r="G72" s="169"/>
      <c r="H72" s="169"/>
    </row>
    <row r="73" spans="1:8" x14ac:dyDescent="0.25">
      <c r="A73" s="165"/>
      <c r="B73" s="166"/>
      <c r="C73" s="167"/>
      <c r="D73" s="166"/>
      <c r="E73" s="168"/>
      <c r="F73" s="169"/>
      <c r="G73" s="169"/>
      <c r="H73" s="169"/>
    </row>
    <row r="74" spans="1:8" outlineLevel="1" x14ac:dyDescent="0.25">
      <c r="A74" s="165"/>
      <c r="B74" s="166"/>
      <c r="C74" s="167"/>
      <c r="D74" s="166"/>
      <c r="E74" s="168"/>
      <c r="F74" s="169"/>
      <c r="G74" s="169"/>
      <c r="H74" s="169"/>
    </row>
    <row r="75" spans="1:8" outlineLevel="1" x14ac:dyDescent="0.25">
      <c r="A75" s="165"/>
      <c r="B75" s="166"/>
      <c r="C75" s="167"/>
      <c r="D75" s="166"/>
      <c r="E75" s="168"/>
      <c r="F75" s="169"/>
      <c r="G75" s="169"/>
      <c r="H75" s="169"/>
    </row>
    <row r="76" spans="1:8" outlineLevel="1" x14ac:dyDescent="0.25">
      <c r="A76" s="165"/>
      <c r="B76" s="166"/>
      <c r="C76" s="167"/>
      <c r="D76" s="166"/>
      <c r="E76" s="168"/>
      <c r="F76" s="169"/>
      <c r="G76" s="169"/>
      <c r="H76" s="169"/>
    </row>
    <row r="77" spans="1:8" outlineLevel="1" x14ac:dyDescent="0.25">
      <c r="A77" s="165"/>
      <c r="B77" s="166"/>
      <c r="C77" s="167"/>
      <c r="D77" s="166"/>
      <c r="E77" s="168"/>
      <c r="F77" s="169"/>
      <c r="G77" s="169"/>
      <c r="H77" s="169"/>
    </row>
    <row r="78" spans="1:8" outlineLevel="1" x14ac:dyDescent="0.25"/>
    <row r="79" spans="1:8" ht="16.5" outlineLevel="1" thickBot="1" x14ac:dyDescent="0.3"/>
    <row r="80" spans="1:8" ht="16.5" outlineLevel="1" thickBot="1" x14ac:dyDescent="0.3">
      <c r="D80" s="88" t="s">
        <v>109</v>
      </c>
    </row>
    <row r="81" spans="4:5" outlineLevel="1" x14ac:dyDescent="0.25">
      <c r="D81" s="76" t="s">
        <v>88</v>
      </c>
    </row>
    <row r="82" spans="4:5" outlineLevel="1" x14ac:dyDescent="0.25">
      <c r="D82" s="79" t="s">
        <v>18</v>
      </c>
    </row>
    <row r="83" spans="4:5" outlineLevel="1" x14ac:dyDescent="0.25">
      <c r="D83" s="79" t="s">
        <v>25</v>
      </c>
    </row>
    <row r="84" spans="4:5" ht="25.5" outlineLevel="1" x14ac:dyDescent="0.25">
      <c r="D84" s="79" t="s">
        <v>55</v>
      </c>
    </row>
    <row r="85" spans="4:5" outlineLevel="1" x14ac:dyDescent="0.25">
      <c r="D85" s="68" t="s">
        <v>112</v>
      </c>
    </row>
    <row r="86" spans="4:5" outlineLevel="1" x14ac:dyDescent="0.25">
      <c r="D86" s="71"/>
    </row>
    <row r="87" spans="4:5" outlineLevel="1" x14ac:dyDescent="0.25">
      <c r="D87" s="74" t="s">
        <v>17</v>
      </c>
    </row>
    <row r="88" spans="4:5" outlineLevel="1" x14ac:dyDescent="0.25">
      <c r="D88" s="71"/>
    </row>
    <row r="89" spans="4:5" ht="31.5" outlineLevel="1" x14ac:dyDescent="0.25">
      <c r="D89" s="74" t="s">
        <v>58</v>
      </c>
    </row>
    <row r="90" spans="4:5" outlineLevel="1" x14ac:dyDescent="0.25">
      <c r="D90" s="69"/>
      <c r="E90" s="46"/>
    </row>
    <row r="91" spans="4:5" outlineLevel="1" x14ac:dyDescent="0.25">
      <c r="D91" s="79" t="s">
        <v>60</v>
      </c>
    </row>
    <row r="92" spans="4:5" outlineLevel="1" x14ac:dyDescent="0.25">
      <c r="D92" s="79" t="s">
        <v>53</v>
      </c>
    </row>
    <row r="93" spans="4:5" outlineLevel="1" x14ac:dyDescent="0.25">
      <c r="D93" s="74" t="s">
        <v>113</v>
      </c>
    </row>
    <row r="94" spans="4:5" outlineLevel="1" x14ac:dyDescent="0.25">
      <c r="D94" s="69"/>
    </row>
    <row r="95" spans="4:5" outlineLevel="1" x14ac:dyDescent="0.25">
      <c r="D95" s="74" t="s">
        <v>16</v>
      </c>
    </row>
    <row r="96" spans="4:5" ht="16.5" outlineLevel="1" thickBot="1" x14ac:dyDescent="0.3">
      <c r="D96" s="72"/>
    </row>
    <row r="97" spans="4:4" ht="16.5" outlineLevel="1" thickBot="1" x14ac:dyDescent="0.3">
      <c r="D97" s="86" t="s">
        <v>111</v>
      </c>
    </row>
    <row r="98" spans="4:4" outlineLevel="1" x14ac:dyDescent="0.25"/>
    <row r="99" spans="4:4" outlineLevel="1" x14ac:dyDescent="0.25"/>
    <row r="100" spans="4:4" outlineLevel="1" x14ac:dyDescent="0.25"/>
  </sheetData>
  <autoFilter ref="A3:H67"/>
  <printOptions horizontalCentered="1"/>
  <pageMargins left="0.2" right="0.2" top="0.25" bottom="0.25" header="0.05" footer="0.05"/>
  <pageSetup scale="60" fitToHeight="11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J53"/>
  <sheetViews>
    <sheetView topLeftCell="B1" workbookViewId="0">
      <pane xSplit="3" ySplit="3" topLeftCell="E4" activePane="bottomRight" state="frozen"/>
      <selection activeCell="B1" sqref="B1"/>
      <selection pane="topRight" activeCell="E1" sqref="E1"/>
      <selection pane="bottomLeft" activeCell="B4" sqref="B4"/>
      <selection pane="bottomRight" activeCell="C53" sqref="C53:C54"/>
    </sheetView>
  </sheetViews>
  <sheetFormatPr defaultColWidth="8.85546875" defaultRowHeight="15.75" x14ac:dyDescent="0.25"/>
  <cols>
    <col min="1" max="1" width="19.28515625" style="6" hidden="1" customWidth="1"/>
    <col min="2" max="2" width="13.85546875" style="6" customWidth="1"/>
    <col min="3" max="3" width="49.42578125" style="6" customWidth="1"/>
    <col min="4" max="4" width="24.28515625" style="9" customWidth="1"/>
    <col min="5" max="5" width="12.7109375" style="8" customWidth="1"/>
    <col min="6" max="6" width="18.85546875" style="46" customWidth="1"/>
    <col min="7" max="7" width="54.7109375" style="6" customWidth="1"/>
    <col min="8" max="8" width="52.28515625" style="6" customWidth="1"/>
    <col min="9" max="9" width="17.7109375" style="9" customWidth="1"/>
    <col min="10" max="10" width="10.28515625" style="6" bestFit="1" customWidth="1"/>
    <col min="11" max="16384" width="8.85546875" style="6"/>
  </cols>
  <sheetData>
    <row r="1" spans="1:10" ht="24" thickBot="1" x14ac:dyDescent="0.4">
      <c r="A1" s="1" t="s">
        <v>5</v>
      </c>
      <c r="D1" s="16" t="s">
        <v>3</v>
      </c>
      <c r="E1" s="17">
        <f>SUM(E4:E33)</f>
        <v>347330</v>
      </c>
      <c r="F1" s="57">
        <f>SUM(F4:F33)</f>
        <v>372050</v>
      </c>
    </row>
    <row r="2" spans="1:10" ht="19.5" thickBot="1" x14ac:dyDescent="0.3">
      <c r="D2" s="7"/>
    </row>
    <row r="3" spans="1:10" ht="32.25" thickBot="1" x14ac:dyDescent="0.3">
      <c r="A3" s="2" t="s">
        <v>1</v>
      </c>
      <c r="B3" s="3" t="s">
        <v>2</v>
      </c>
      <c r="C3" s="3" t="s">
        <v>81</v>
      </c>
      <c r="D3" s="18" t="s">
        <v>0</v>
      </c>
      <c r="E3" s="22" t="s">
        <v>4</v>
      </c>
      <c r="F3" s="47" t="s">
        <v>93</v>
      </c>
      <c r="G3" s="3" t="s">
        <v>86</v>
      </c>
      <c r="H3" s="18" t="s">
        <v>87</v>
      </c>
      <c r="I3" s="104" t="s">
        <v>134</v>
      </c>
      <c r="J3" s="104" t="s">
        <v>134</v>
      </c>
    </row>
    <row r="4" spans="1:10" s="11" customFormat="1" ht="110.25" x14ac:dyDescent="0.25">
      <c r="A4" s="13" t="s">
        <v>8</v>
      </c>
      <c r="B4" s="15" t="s">
        <v>9</v>
      </c>
      <c r="C4" s="14" t="s">
        <v>78</v>
      </c>
      <c r="D4" s="19" t="s">
        <v>16</v>
      </c>
      <c r="E4" s="23">
        <v>15000</v>
      </c>
      <c r="F4" s="48">
        <v>15000</v>
      </c>
      <c r="G4" s="91" t="s">
        <v>89</v>
      </c>
      <c r="H4" s="96" t="s">
        <v>118</v>
      </c>
      <c r="I4" s="118" t="s">
        <v>135</v>
      </c>
      <c r="J4" s="122">
        <f>+E4-F4</f>
        <v>0</v>
      </c>
    </row>
    <row r="5" spans="1:10" s="11" customFormat="1" ht="141.75" hidden="1" x14ac:dyDescent="0.25">
      <c r="A5" s="13" t="s">
        <v>10</v>
      </c>
      <c r="B5" s="15" t="s">
        <v>11</v>
      </c>
      <c r="C5" s="14" t="s">
        <v>77</v>
      </c>
      <c r="D5" s="19" t="s">
        <v>58</v>
      </c>
      <c r="E5" s="23">
        <v>2000</v>
      </c>
      <c r="F5" s="48">
        <v>2000</v>
      </c>
      <c r="G5" s="41" t="s">
        <v>89</v>
      </c>
      <c r="H5" s="63" t="s">
        <v>96</v>
      </c>
      <c r="I5" s="120" t="s">
        <v>138</v>
      </c>
      <c r="J5" s="122">
        <f t="shared" ref="J5:J33" si="0">+E5-F5</f>
        <v>0</v>
      </c>
    </row>
    <row r="6" spans="1:10" s="11" customFormat="1" ht="78.75" hidden="1" x14ac:dyDescent="0.25">
      <c r="A6" s="13" t="s">
        <v>12</v>
      </c>
      <c r="B6" s="15" t="s">
        <v>13</v>
      </c>
      <c r="C6" s="14" t="s">
        <v>76</v>
      </c>
      <c r="D6" s="43" t="s">
        <v>88</v>
      </c>
      <c r="E6" s="23">
        <v>6240</v>
      </c>
      <c r="F6" s="48">
        <v>0</v>
      </c>
      <c r="G6" s="95" t="s">
        <v>85</v>
      </c>
      <c r="H6" s="59" t="s">
        <v>84</v>
      </c>
      <c r="I6" s="119"/>
      <c r="J6" s="122">
        <f t="shared" si="0"/>
        <v>6240</v>
      </c>
    </row>
    <row r="7" spans="1:10" s="11" customFormat="1" ht="236.25" hidden="1" x14ac:dyDescent="0.25">
      <c r="A7" s="13" t="s">
        <v>14</v>
      </c>
      <c r="B7" s="15" t="s">
        <v>15</v>
      </c>
      <c r="C7" s="14" t="s">
        <v>79</v>
      </c>
      <c r="D7" s="19" t="s">
        <v>18</v>
      </c>
      <c r="E7" s="23">
        <v>22500</v>
      </c>
      <c r="F7" s="48">
        <v>0</v>
      </c>
      <c r="G7" s="106" t="s">
        <v>147</v>
      </c>
      <c r="H7" s="96" t="s">
        <v>119</v>
      </c>
      <c r="I7" s="121"/>
      <c r="J7" s="122">
        <f t="shared" si="0"/>
        <v>22500</v>
      </c>
    </row>
    <row r="8" spans="1:10" s="11" customFormat="1" ht="236.25" hidden="1" x14ac:dyDescent="0.25">
      <c r="A8" s="13" t="s">
        <v>20</v>
      </c>
      <c r="B8" s="15" t="s">
        <v>19</v>
      </c>
      <c r="C8" s="14" t="s">
        <v>80</v>
      </c>
      <c r="D8" s="19" t="s">
        <v>55</v>
      </c>
      <c r="E8" s="23">
        <v>6000</v>
      </c>
      <c r="F8" s="48">
        <v>0</v>
      </c>
      <c r="G8" s="94" t="s">
        <v>146</v>
      </c>
      <c r="H8" s="96" t="s">
        <v>120</v>
      </c>
      <c r="I8" s="119"/>
      <c r="J8" s="122">
        <f t="shared" si="0"/>
        <v>6000</v>
      </c>
    </row>
    <row r="9" spans="1:10" s="11" customFormat="1" ht="47.25" hidden="1" x14ac:dyDescent="0.25">
      <c r="A9" s="25" t="s">
        <v>6</v>
      </c>
      <c r="B9" s="26" t="s">
        <v>7</v>
      </c>
      <c r="C9" s="27" t="s">
        <v>26</v>
      </c>
      <c r="D9" s="28" t="s">
        <v>16</v>
      </c>
      <c r="E9" s="29">
        <v>33000</v>
      </c>
      <c r="F9" s="53">
        <v>33000</v>
      </c>
      <c r="G9" s="44" t="s">
        <v>89</v>
      </c>
      <c r="H9" s="58" t="s">
        <v>92</v>
      </c>
      <c r="I9" s="120" t="s">
        <v>137</v>
      </c>
      <c r="J9" s="122">
        <f t="shared" si="0"/>
        <v>0</v>
      </c>
    </row>
    <row r="10" spans="1:10" s="12" customFormat="1" ht="94.5" hidden="1" x14ac:dyDescent="0.25">
      <c r="A10" s="10" t="s">
        <v>21</v>
      </c>
      <c r="B10" s="5" t="s">
        <v>24</v>
      </c>
      <c r="C10" s="5" t="s">
        <v>27</v>
      </c>
      <c r="D10" s="65" t="s">
        <v>25</v>
      </c>
      <c r="E10" s="24" t="s">
        <v>82</v>
      </c>
      <c r="F10" s="49">
        <v>0</v>
      </c>
      <c r="G10" s="92" t="s">
        <v>114</v>
      </c>
      <c r="H10" s="64" t="s">
        <v>97</v>
      </c>
      <c r="I10" s="112"/>
      <c r="J10" s="122" t="e">
        <f t="shared" si="0"/>
        <v>#VALUE!</v>
      </c>
    </row>
    <row r="11" spans="1:10" s="12" customFormat="1" ht="141.75" hidden="1" x14ac:dyDescent="0.25">
      <c r="A11" s="10" t="s">
        <v>22</v>
      </c>
      <c r="B11" s="5" t="s">
        <v>24</v>
      </c>
      <c r="C11" s="4" t="s">
        <v>28</v>
      </c>
      <c r="D11" s="20" t="s">
        <v>16</v>
      </c>
      <c r="E11" s="24">
        <v>18000</v>
      </c>
      <c r="F11" s="54">
        <v>18000</v>
      </c>
      <c r="G11" s="105" t="s">
        <v>145</v>
      </c>
      <c r="H11" s="97" t="s">
        <v>121</v>
      </c>
      <c r="I11" s="115" t="s">
        <v>139</v>
      </c>
      <c r="J11" s="122">
        <f t="shared" si="0"/>
        <v>0</v>
      </c>
    </row>
    <row r="12" spans="1:10" s="12" customFormat="1" ht="126" hidden="1" x14ac:dyDescent="0.25">
      <c r="A12" s="10" t="s">
        <v>23</v>
      </c>
      <c r="B12" s="5" t="s">
        <v>24</v>
      </c>
      <c r="C12" s="4" t="s">
        <v>29</v>
      </c>
      <c r="D12" s="20" t="s">
        <v>25</v>
      </c>
      <c r="E12" s="24">
        <f>7200/2</f>
        <v>3600</v>
      </c>
      <c r="F12" s="49">
        <v>0</v>
      </c>
      <c r="G12" s="105" t="s">
        <v>148</v>
      </c>
      <c r="H12" s="101" t="s">
        <v>133</v>
      </c>
      <c r="I12" s="109" t="s">
        <v>140</v>
      </c>
      <c r="J12" s="122">
        <f t="shared" si="0"/>
        <v>3600</v>
      </c>
    </row>
    <row r="13" spans="1:10" s="12" customFormat="1" ht="47.25" hidden="1" x14ac:dyDescent="0.25">
      <c r="A13" s="25" t="s">
        <v>42</v>
      </c>
      <c r="B13" s="26" t="s">
        <v>11</v>
      </c>
      <c r="C13" s="30" t="s">
        <v>30</v>
      </c>
      <c r="D13" s="28" t="s">
        <v>16</v>
      </c>
      <c r="E13" s="31">
        <v>11100</v>
      </c>
      <c r="F13" s="51">
        <v>11100</v>
      </c>
      <c r="G13" s="62" t="s">
        <v>94</v>
      </c>
      <c r="H13" s="61" t="s">
        <v>98</v>
      </c>
      <c r="I13" s="116" t="s">
        <v>156</v>
      </c>
      <c r="J13" s="122">
        <f t="shared" si="0"/>
        <v>0</v>
      </c>
    </row>
    <row r="14" spans="1:10" s="12" customFormat="1" ht="157.5" hidden="1" x14ac:dyDescent="0.25">
      <c r="A14" s="25" t="s">
        <v>43</v>
      </c>
      <c r="B14" s="26" t="s">
        <v>11</v>
      </c>
      <c r="C14" s="30" t="s">
        <v>54</v>
      </c>
      <c r="D14" s="28" t="s">
        <v>58</v>
      </c>
      <c r="E14" s="31">
        <v>8000</v>
      </c>
      <c r="F14" s="50">
        <v>8000</v>
      </c>
      <c r="G14" s="42" t="s">
        <v>83</v>
      </c>
      <c r="H14" s="61" t="s">
        <v>90</v>
      </c>
      <c r="I14" s="111" t="s">
        <v>138</v>
      </c>
      <c r="J14" s="122">
        <f t="shared" si="0"/>
        <v>0</v>
      </c>
    </row>
    <row r="15" spans="1:10" s="12" customFormat="1" ht="78.75" hidden="1" x14ac:dyDescent="0.25">
      <c r="A15" s="25" t="s">
        <v>44</v>
      </c>
      <c r="B15" s="26" t="s">
        <v>11</v>
      </c>
      <c r="C15" s="30" t="s">
        <v>31</v>
      </c>
      <c r="D15" s="28" t="s">
        <v>16</v>
      </c>
      <c r="E15" s="31">
        <v>6950</v>
      </c>
      <c r="F15" s="50">
        <v>6950</v>
      </c>
      <c r="G15" s="42" t="s">
        <v>89</v>
      </c>
      <c r="H15" s="98" t="s">
        <v>122</v>
      </c>
      <c r="I15" s="116" t="s">
        <v>156</v>
      </c>
      <c r="J15" s="122">
        <f t="shared" si="0"/>
        <v>0</v>
      </c>
    </row>
    <row r="16" spans="1:10" s="12" customFormat="1" ht="47.25" hidden="1" x14ac:dyDescent="0.25">
      <c r="A16" s="25" t="s">
        <v>45</v>
      </c>
      <c r="B16" s="26" t="s">
        <v>11</v>
      </c>
      <c r="C16" s="30" t="s">
        <v>32</v>
      </c>
      <c r="D16" s="28" t="s">
        <v>16</v>
      </c>
      <c r="E16" s="31">
        <v>8000</v>
      </c>
      <c r="F16" s="50">
        <v>8000</v>
      </c>
      <c r="G16" s="42" t="s">
        <v>89</v>
      </c>
      <c r="H16" s="98" t="s">
        <v>123</v>
      </c>
      <c r="I16" s="111" t="s">
        <v>139</v>
      </c>
      <c r="J16" s="122">
        <f t="shared" si="0"/>
        <v>0</v>
      </c>
    </row>
    <row r="17" spans="1:10" s="12" customFormat="1" ht="110.25" hidden="1" x14ac:dyDescent="0.25">
      <c r="A17" s="10" t="s">
        <v>46</v>
      </c>
      <c r="B17" s="5" t="s">
        <v>41</v>
      </c>
      <c r="C17" s="4" t="s">
        <v>33</v>
      </c>
      <c r="D17" s="20" t="s">
        <v>16</v>
      </c>
      <c r="E17" s="24">
        <f>16*3000</f>
        <v>48000</v>
      </c>
      <c r="F17" s="49">
        <v>0</v>
      </c>
      <c r="G17" s="105" t="s">
        <v>149</v>
      </c>
      <c r="H17" s="64" t="s">
        <v>104</v>
      </c>
      <c r="I17" s="115" t="s">
        <v>139</v>
      </c>
      <c r="J17" s="122">
        <f t="shared" si="0"/>
        <v>48000</v>
      </c>
    </row>
    <row r="18" spans="1:10" s="12" customFormat="1" ht="126" hidden="1" x14ac:dyDescent="0.25">
      <c r="A18" s="10" t="s">
        <v>47</v>
      </c>
      <c r="B18" s="5" t="s">
        <v>41</v>
      </c>
      <c r="C18" s="4" t="s">
        <v>34</v>
      </c>
      <c r="D18" s="20" t="s">
        <v>17</v>
      </c>
      <c r="E18" s="24" t="s">
        <v>82</v>
      </c>
      <c r="F18" s="49">
        <v>0</v>
      </c>
      <c r="G18" s="105" t="s">
        <v>150</v>
      </c>
      <c r="H18" s="101" t="s">
        <v>128</v>
      </c>
      <c r="I18" s="110" t="s">
        <v>140</v>
      </c>
      <c r="J18" s="122" t="e">
        <f t="shared" si="0"/>
        <v>#VALUE!</v>
      </c>
    </row>
    <row r="19" spans="1:10" s="12" customFormat="1" ht="110.25" hidden="1" x14ac:dyDescent="0.25">
      <c r="A19" s="25" t="s">
        <v>48</v>
      </c>
      <c r="B19" s="32" t="s">
        <v>40</v>
      </c>
      <c r="C19" s="30" t="s">
        <v>35</v>
      </c>
      <c r="D19" s="28" t="s">
        <v>16</v>
      </c>
      <c r="E19" s="31">
        <v>14000</v>
      </c>
      <c r="F19" s="50">
        <v>0</v>
      </c>
      <c r="G19" s="107" t="s">
        <v>149</v>
      </c>
      <c r="H19" s="61" t="s">
        <v>99</v>
      </c>
      <c r="I19" s="115" t="s">
        <v>139</v>
      </c>
      <c r="J19" s="122">
        <f t="shared" si="0"/>
        <v>14000</v>
      </c>
    </row>
    <row r="20" spans="1:10" s="12" customFormat="1" ht="126" hidden="1" x14ac:dyDescent="0.25">
      <c r="A20" s="25" t="s">
        <v>49</v>
      </c>
      <c r="B20" s="32" t="s">
        <v>40</v>
      </c>
      <c r="C20" s="30" t="s">
        <v>36</v>
      </c>
      <c r="D20" s="28" t="s">
        <v>17</v>
      </c>
      <c r="E20" s="31">
        <v>20000</v>
      </c>
      <c r="F20" s="51">
        <v>0</v>
      </c>
      <c r="G20" s="107" t="s">
        <v>150</v>
      </c>
      <c r="H20" s="102" t="s">
        <v>129</v>
      </c>
      <c r="I20" s="110" t="s">
        <v>140</v>
      </c>
      <c r="J20" s="122">
        <f t="shared" si="0"/>
        <v>20000</v>
      </c>
    </row>
    <row r="21" spans="1:10" s="12" customFormat="1" ht="204.75" hidden="1" x14ac:dyDescent="0.25">
      <c r="A21" s="25" t="s">
        <v>50</v>
      </c>
      <c r="B21" s="32" t="s">
        <v>40</v>
      </c>
      <c r="C21" s="42" t="s">
        <v>37</v>
      </c>
      <c r="D21" s="33" t="s">
        <v>53</v>
      </c>
      <c r="E21" s="31">
        <v>10000</v>
      </c>
      <c r="F21" s="51">
        <v>10000</v>
      </c>
      <c r="G21" s="107" t="s">
        <v>151</v>
      </c>
      <c r="H21" s="98" t="s">
        <v>125</v>
      </c>
      <c r="I21" s="115" t="s">
        <v>136</v>
      </c>
      <c r="J21" s="122">
        <f t="shared" si="0"/>
        <v>0</v>
      </c>
    </row>
    <row r="22" spans="1:10" s="12" customFormat="1" ht="78.75" hidden="1" x14ac:dyDescent="0.25">
      <c r="A22" s="25" t="s">
        <v>51</v>
      </c>
      <c r="B22" s="32" t="s">
        <v>40</v>
      </c>
      <c r="C22" s="30" t="s">
        <v>38</v>
      </c>
      <c r="D22" s="28" t="s">
        <v>16</v>
      </c>
      <c r="E22" s="31">
        <v>19000</v>
      </c>
      <c r="F22" s="51">
        <v>0</v>
      </c>
      <c r="G22" s="62" t="s">
        <v>85</v>
      </c>
      <c r="H22" s="61" t="s">
        <v>100</v>
      </c>
      <c r="I22" s="117"/>
      <c r="J22" s="122">
        <f t="shared" si="0"/>
        <v>19000</v>
      </c>
    </row>
    <row r="23" spans="1:10" s="12" customFormat="1" ht="157.5" hidden="1" x14ac:dyDescent="0.25">
      <c r="A23" s="25" t="s">
        <v>52</v>
      </c>
      <c r="B23" s="32" t="s">
        <v>40</v>
      </c>
      <c r="C23" s="30" t="s">
        <v>39</v>
      </c>
      <c r="D23" s="28" t="s">
        <v>58</v>
      </c>
      <c r="E23" s="31">
        <v>5000</v>
      </c>
      <c r="F23" s="51">
        <v>5000</v>
      </c>
      <c r="G23" s="62" t="s">
        <v>95</v>
      </c>
      <c r="H23" s="61" t="s">
        <v>102</v>
      </c>
      <c r="I23" s="111" t="s">
        <v>138</v>
      </c>
      <c r="J23" s="122">
        <f t="shared" si="0"/>
        <v>0</v>
      </c>
    </row>
    <row r="24" spans="1:10" s="12" customFormat="1" ht="157.5" hidden="1" x14ac:dyDescent="0.25">
      <c r="A24" s="10" t="s">
        <v>67</v>
      </c>
      <c r="B24" s="5" t="s">
        <v>13</v>
      </c>
      <c r="C24" s="4" t="s">
        <v>57</v>
      </c>
      <c r="D24" s="20" t="s">
        <v>58</v>
      </c>
      <c r="E24" s="24">
        <v>8000</v>
      </c>
      <c r="F24" s="54">
        <v>8000</v>
      </c>
      <c r="G24" s="60" t="s">
        <v>89</v>
      </c>
      <c r="H24" s="64" t="s">
        <v>101</v>
      </c>
      <c r="I24" s="115" t="s">
        <v>138</v>
      </c>
      <c r="J24" s="122">
        <f t="shared" si="0"/>
        <v>0</v>
      </c>
    </row>
    <row r="25" spans="1:10" s="12" customFormat="1" ht="173.25" hidden="1" x14ac:dyDescent="0.25">
      <c r="A25" s="10" t="s">
        <v>68</v>
      </c>
      <c r="B25" s="5" t="s">
        <v>13</v>
      </c>
      <c r="C25" s="4" t="s">
        <v>56</v>
      </c>
      <c r="D25" s="20" t="s">
        <v>16</v>
      </c>
      <c r="E25" s="24">
        <v>23500</v>
      </c>
      <c r="F25" s="49">
        <v>0</v>
      </c>
      <c r="G25" s="105" t="s">
        <v>152</v>
      </c>
      <c r="H25" s="64" t="s">
        <v>103</v>
      </c>
      <c r="I25" s="110" t="s">
        <v>141</v>
      </c>
      <c r="J25" s="122">
        <f t="shared" si="0"/>
        <v>23500</v>
      </c>
    </row>
    <row r="26" spans="1:10" s="12" customFormat="1" ht="141.75" hidden="1" x14ac:dyDescent="0.25">
      <c r="A26" s="10" t="s">
        <v>69</v>
      </c>
      <c r="B26" s="5" t="s">
        <v>13</v>
      </c>
      <c r="C26" s="4" t="s">
        <v>59</v>
      </c>
      <c r="D26" s="21" t="s">
        <v>60</v>
      </c>
      <c r="E26" s="24">
        <v>10000</v>
      </c>
      <c r="F26" s="49">
        <v>10000</v>
      </c>
      <c r="G26" s="105" t="s">
        <v>153</v>
      </c>
      <c r="H26" s="97" t="s">
        <v>124</v>
      </c>
      <c r="I26" s="115" t="s">
        <v>142</v>
      </c>
      <c r="J26" s="122">
        <f t="shared" si="0"/>
        <v>0</v>
      </c>
    </row>
    <row r="27" spans="1:10" s="12" customFormat="1" ht="110.25" hidden="1" x14ac:dyDescent="0.25">
      <c r="A27" s="10" t="s">
        <v>70</v>
      </c>
      <c r="B27" s="5" t="s">
        <v>13</v>
      </c>
      <c r="C27" s="4" t="s">
        <v>75</v>
      </c>
      <c r="D27" s="20" t="s">
        <v>16</v>
      </c>
      <c r="E27" s="24">
        <f>9*3000</f>
        <v>27000</v>
      </c>
      <c r="F27" s="49">
        <v>0</v>
      </c>
      <c r="G27" s="105" t="s">
        <v>154</v>
      </c>
      <c r="H27" s="64" t="s">
        <v>105</v>
      </c>
      <c r="I27" s="111" t="s">
        <v>139</v>
      </c>
      <c r="J27" s="122">
        <f t="shared" si="0"/>
        <v>27000</v>
      </c>
    </row>
    <row r="28" spans="1:10" s="12" customFormat="1" ht="126" hidden="1" x14ac:dyDescent="0.25">
      <c r="A28" s="10" t="s">
        <v>71</v>
      </c>
      <c r="B28" s="5" t="s">
        <v>13</v>
      </c>
      <c r="C28" s="4" t="s">
        <v>61</v>
      </c>
      <c r="D28" s="20" t="s">
        <v>17</v>
      </c>
      <c r="E28" s="24">
        <f>960*4</f>
        <v>3840</v>
      </c>
      <c r="F28" s="49">
        <v>0</v>
      </c>
      <c r="G28" s="92" t="s">
        <v>115</v>
      </c>
      <c r="H28" s="101" t="s">
        <v>130</v>
      </c>
      <c r="I28" s="116" t="s">
        <v>140</v>
      </c>
      <c r="J28" s="122">
        <f t="shared" si="0"/>
        <v>3840</v>
      </c>
    </row>
    <row r="29" spans="1:10" s="12" customFormat="1" ht="126" hidden="1" x14ac:dyDescent="0.25">
      <c r="A29" s="10" t="s">
        <v>72</v>
      </c>
      <c r="B29" s="5" t="s">
        <v>13</v>
      </c>
      <c r="C29" s="4" t="s">
        <v>62</v>
      </c>
      <c r="D29" s="20" t="s">
        <v>17</v>
      </c>
      <c r="E29" s="24">
        <f>2400*4</f>
        <v>9600</v>
      </c>
      <c r="F29" s="49">
        <v>0</v>
      </c>
      <c r="G29" s="105" t="s">
        <v>115</v>
      </c>
      <c r="H29" s="101" t="s">
        <v>131</v>
      </c>
      <c r="I29" s="110" t="s">
        <v>140</v>
      </c>
      <c r="J29" s="122">
        <f t="shared" si="0"/>
        <v>9600</v>
      </c>
    </row>
    <row r="30" spans="1:10" s="12" customFormat="1" ht="126" hidden="1" x14ac:dyDescent="0.25">
      <c r="A30" s="25" t="s">
        <v>73</v>
      </c>
      <c r="B30" s="32" t="s">
        <v>65</v>
      </c>
      <c r="C30" s="30" t="s">
        <v>63</v>
      </c>
      <c r="D30" s="33" t="s">
        <v>53</v>
      </c>
      <c r="E30" s="31" t="s">
        <v>82</v>
      </c>
      <c r="F30" s="50">
        <v>0</v>
      </c>
      <c r="G30" s="107" t="s">
        <v>148</v>
      </c>
      <c r="H30" s="61" t="s">
        <v>106</v>
      </c>
      <c r="I30" s="115" t="s">
        <v>143</v>
      </c>
      <c r="J30" s="122" t="e">
        <f t="shared" si="0"/>
        <v>#VALUE!</v>
      </c>
    </row>
    <row r="31" spans="1:10" s="12" customFormat="1" ht="189.75" hidden="1" thickBot="1" x14ac:dyDescent="0.3">
      <c r="A31" s="34" t="s">
        <v>74</v>
      </c>
      <c r="B31" s="35" t="s">
        <v>66</v>
      </c>
      <c r="C31" s="36" t="s">
        <v>64</v>
      </c>
      <c r="D31" s="37" t="s">
        <v>16</v>
      </c>
      <c r="E31" s="38">
        <f>3*3000</f>
        <v>9000</v>
      </c>
      <c r="F31" s="52">
        <v>0</v>
      </c>
      <c r="G31" s="108" t="s">
        <v>155</v>
      </c>
      <c r="H31" s="99" t="s">
        <v>126</v>
      </c>
      <c r="I31" s="115" t="s">
        <v>143</v>
      </c>
      <c r="J31" s="122">
        <f t="shared" si="0"/>
        <v>9000</v>
      </c>
    </row>
    <row r="32" spans="1:10" ht="252.75" hidden="1" thickBot="1" x14ac:dyDescent="0.3">
      <c r="B32" s="67" t="s">
        <v>108</v>
      </c>
      <c r="C32" s="45" t="s">
        <v>91</v>
      </c>
      <c r="D32" s="39" t="s">
        <v>16</v>
      </c>
      <c r="E32" s="40"/>
      <c r="F32" s="55">
        <v>162000</v>
      </c>
      <c r="G32" s="103" t="s">
        <v>132</v>
      </c>
      <c r="H32" s="93" t="s">
        <v>116</v>
      </c>
      <c r="I32" s="114" t="s">
        <v>139</v>
      </c>
      <c r="J32" s="122">
        <f t="shared" si="0"/>
        <v>-162000</v>
      </c>
    </row>
    <row r="33" spans="2:10" ht="409.6" hidden="1" thickBot="1" x14ac:dyDescent="0.3">
      <c r="B33" s="67" t="s">
        <v>107</v>
      </c>
      <c r="C33" s="45"/>
      <c r="D33" s="66" t="s">
        <v>53</v>
      </c>
      <c r="E33" s="40"/>
      <c r="F33" s="56">
        <v>75000</v>
      </c>
      <c r="G33" s="100" t="s">
        <v>127</v>
      </c>
      <c r="H33" s="93" t="s">
        <v>117</v>
      </c>
      <c r="I33" s="113" t="s">
        <v>144</v>
      </c>
      <c r="J33" s="122">
        <f t="shared" si="0"/>
        <v>-75000</v>
      </c>
    </row>
    <row r="35" spans="2:10" ht="16.5" thickBot="1" x14ac:dyDescent="0.3"/>
    <row r="36" spans="2:10" ht="16.5" thickBot="1" x14ac:dyDescent="0.3">
      <c r="D36" s="88" t="s">
        <v>109</v>
      </c>
      <c r="E36" s="89" t="s">
        <v>110</v>
      </c>
      <c r="F36" s="90" t="s">
        <v>93</v>
      </c>
    </row>
    <row r="37" spans="2:10" x14ac:dyDescent="0.2">
      <c r="D37" s="76" t="s">
        <v>88</v>
      </c>
      <c r="E37" s="77">
        <f>SUMIF($D$3:$D$33,$D37,$E$3:$E$33)</f>
        <v>6240</v>
      </c>
      <c r="F37" s="78">
        <f>SUMIF($D$3:$D$33,$D37,$F$3:$F$33)</f>
        <v>0</v>
      </c>
    </row>
    <row r="38" spans="2:10" x14ac:dyDescent="0.2">
      <c r="D38" s="79" t="s">
        <v>18</v>
      </c>
      <c r="E38" s="80">
        <f t="shared" ref="E38:E43" si="1">SUMIF($D$3:$D$33,$D38,$E$3:$E$33)</f>
        <v>22500</v>
      </c>
      <c r="F38" s="81">
        <f t="shared" ref="F38:F43" si="2">SUMIF($D$3:$D$33,$D38,$F$3:$F$33)</f>
        <v>0</v>
      </c>
    </row>
    <row r="39" spans="2:10" x14ac:dyDescent="0.2">
      <c r="D39" s="79" t="s">
        <v>25</v>
      </c>
      <c r="E39" s="80">
        <f t="shared" si="1"/>
        <v>3600</v>
      </c>
      <c r="F39" s="82">
        <f t="shared" si="2"/>
        <v>0</v>
      </c>
    </row>
    <row r="40" spans="2:10" ht="25.5" x14ac:dyDescent="0.2">
      <c r="D40" s="79" t="s">
        <v>55</v>
      </c>
      <c r="E40" s="80">
        <f t="shared" si="1"/>
        <v>6000</v>
      </c>
      <c r="F40" s="82">
        <f t="shared" si="2"/>
        <v>0</v>
      </c>
    </row>
    <row r="41" spans="2:10" x14ac:dyDescent="0.25">
      <c r="D41" s="68" t="s">
        <v>112</v>
      </c>
      <c r="E41" s="75">
        <f>SUM(E37:E40)</f>
        <v>38340</v>
      </c>
      <c r="F41" s="84">
        <f>SUM(F37:F40)</f>
        <v>0</v>
      </c>
    </row>
    <row r="42" spans="2:10" x14ac:dyDescent="0.25">
      <c r="D42" s="71"/>
      <c r="E42" s="70"/>
      <c r="F42" s="83"/>
    </row>
    <row r="43" spans="2:10" x14ac:dyDescent="0.25">
      <c r="D43" s="74" t="s">
        <v>17</v>
      </c>
      <c r="E43" s="75">
        <f t="shared" si="1"/>
        <v>33440</v>
      </c>
      <c r="F43" s="84">
        <f t="shared" si="2"/>
        <v>0</v>
      </c>
    </row>
    <row r="44" spans="2:10" x14ac:dyDescent="0.25">
      <c r="D44" s="71"/>
      <c r="E44" s="70"/>
      <c r="F44" s="83"/>
    </row>
    <row r="45" spans="2:10" ht="31.5" x14ac:dyDescent="0.25">
      <c r="D45" s="74" t="s">
        <v>58</v>
      </c>
      <c r="E45" s="75">
        <f t="shared" ref="E45:E51" si="3">SUMIF($D$3:$D$33,$D45,$E$3:$E$33)</f>
        <v>23000</v>
      </c>
      <c r="F45" s="84">
        <f t="shared" ref="F45:F51" si="4">SUMIF($D$3:$D$33,$D45,$F$3:$F$33)</f>
        <v>23000</v>
      </c>
    </row>
    <row r="46" spans="2:10" x14ac:dyDescent="0.25">
      <c r="D46" s="69"/>
      <c r="E46" s="70"/>
      <c r="F46" s="83"/>
      <c r="G46" s="46"/>
    </row>
    <row r="47" spans="2:10" x14ac:dyDescent="0.2">
      <c r="D47" s="79" t="s">
        <v>60</v>
      </c>
      <c r="E47" s="80">
        <f t="shared" ref="E47:E48" si="5">SUMIF($D$3:$D$33,$D47,$E$3:$E$33)</f>
        <v>10000</v>
      </c>
      <c r="F47" s="82">
        <f t="shared" ref="F47:F48" si="6">SUMIF($D$3:$D$33,$D47,$F$3:$F$33)</f>
        <v>10000</v>
      </c>
    </row>
    <row r="48" spans="2:10" x14ac:dyDescent="0.2">
      <c r="D48" s="79" t="s">
        <v>53</v>
      </c>
      <c r="E48" s="80">
        <f t="shared" si="5"/>
        <v>10000</v>
      </c>
      <c r="F48" s="82">
        <f t="shared" si="6"/>
        <v>85000</v>
      </c>
    </row>
    <row r="49" spans="4:6" x14ac:dyDescent="0.25">
      <c r="D49" s="74" t="s">
        <v>113</v>
      </c>
      <c r="E49" s="75">
        <f>SUM(E47:E48)</f>
        <v>20000</v>
      </c>
      <c r="F49" s="75">
        <f>SUM(F47:F48)</f>
        <v>95000</v>
      </c>
    </row>
    <row r="50" spans="4:6" x14ac:dyDescent="0.25">
      <c r="D50" s="69"/>
      <c r="E50" s="70"/>
      <c r="F50" s="83"/>
    </row>
    <row r="51" spans="4:6" x14ac:dyDescent="0.25">
      <c r="D51" s="74" t="s">
        <v>16</v>
      </c>
      <c r="E51" s="75">
        <f t="shared" si="3"/>
        <v>232550</v>
      </c>
      <c r="F51" s="84">
        <f t="shared" si="4"/>
        <v>254050</v>
      </c>
    </row>
    <row r="52" spans="4:6" ht="16.5" thickBot="1" x14ac:dyDescent="0.3">
      <c r="D52" s="72"/>
      <c r="E52" s="73"/>
      <c r="F52" s="85"/>
    </row>
    <row r="53" spans="4:6" ht="16.5" thickBot="1" x14ac:dyDescent="0.3">
      <c r="D53" s="86" t="s">
        <v>111</v>
      </c>
      <c r="E53" s="87">
        <f>SUM(E41,E43,E45,E49,E51)</f>
        <v>347330</v>
      </c>
      <c r="F53" s="87">
        <f>SUM(F41,F43,F45,F49,F51)</f>
        <v>372050</v>
      </c>
    </row>
  </sheetData>
  <autoFilter ref="A3:J33">
    <filterColumn colId="1">
      <filters>
        <filter val="SSAC"/>
      </filters>
    </filterColumn>
  </autoFilter>
  <phoneticPr fontId="12" type="noConversion"/>
  <pageMargins left="0.2" right="0.2" top="0.25" bottom="0.25" header="0.05" footer="0.05"/>
  <pageSetup scale="51"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H40"/>
  <sheetViews>
    <sheetView topLeftCell="D1" zoomScaleSheetLayoutView="70" workbookViewId="0">
      <pane ySplit="3" topLeftCell="A7" activePane="bottomLeft" state="frozen"/>
      <selection pane="bottomLeft" activeCell="H9" sqref="H9"/>
    </sheetView>
  </sheetViews>
  <sheetFormatPr defaultColWidth="8.85546875" defaultRowHeight="15" x14ac:dyDescent="0.25"/>
  <cols>
    <col min="1" max="1" width="10.85546875" customWidth="1"/>
    <col min="2" max="2" width="12.28515625" bestFit="1" customWidth="1"/>
    <col min="3" max="3" width="43.28515625" customWidth="1"/>
    <col min="4" max="4" width="67.7109375" customWidth="1"/>
    <col min="5" max="5" width="9.140625" bestFit="1" customWidth="1"/>
    <col min="6" max="6" width="11.28515625" bestFit="1" customWidth="1"/>
    <col min="7" max="7" width="15.7109375" customWidth="1"/>
    <col min="8" max="8" width="57.7109375" customWidth="1"/>
  </cols>
  <sheetData>
    <row r="1" spans="1:8" ht="24" thickBot="1" x14ac:dyDescent="0.4">
      <c r="A1" s="123" t="s">
        <v>157</v>
      </c>
      <c r="B1" s="124"/>
      <c r="C1" s="124"/>
      <c r="D1" s="124"/>
      <c r="E1" s="124"/>
      <c r="F1" s="125">
        <f>SUM(F4:F35)</f>
        <v>588655</v>
      </c>
      <c r="G1" s="125">
        <f>SUM(G4:G35)</f>
        <v>299740</v>
      </c>
      <c r="H1" s="126"/>
    </row>
    <row r="2" spans="1:8" ht="19.5" thickBot="1" x14ac:dyDescent="0.3">
      <c r="A2" s="127" t="s">
        <v>158</v>
      </c>
      <c r="B2" s="124"/>
      <c r="C2" s="124"/>
      <c r="D2" s="124"/>
      <c r="E2" s="128"/>
      <c r="F2" s="128"/>
      <c r="G2" s="128"/>
      <c r="H2" s="126"/>
    </row>
    <row r="3" spans="1:8" ht="21" customHeight="1" thickBot="1" x14ac:dyDescent="0.3">
      <c r="A3" s="129" t="s">
        <v>1</v>
      </c>
      <c r="B3" s="130" t="s">
        <v>2</v>
      </c>
      <c r="C3" s="130" t="s">
        <v>159</v>
      </c>
      <c r="D3" s="130" t="s">
        <v>160</v>
      </c>
      <c r="E3" s="131" t="s">
        <v>86</v>
      </c>
      <c r="F3" s="131" t="s">
        <v>161</v>
      </c>
      <c r="G3" s="131" t="s">
        <v>162</v>
      </c>
      <c r="H3" s="132" t="s">
        <v>163</v>
      </c>
    </row>
    <row r="4" spans="1:8" s="139" customFormat="1" ht="31.5" hidden="1" x14ac:dyDescent="0.25">
      <c r="A4" s="133" t="s">
        <v>164</v>
      </c>
      <c r="B4" s="134" t="s">
        <v>165</v>
      </c>
      <c r="C4" s="135" t="s">
        <v>166</v>
      </c>
      <c r="D4" s="135" t="s">
        <v>167</v>
      </c>
      <c r="E4" s="136" t="s">
        <v>168</v>
      </c>
      <c r="F4" s="137">
        <v>46240</v>
      </c>
      <c r="G4" s="137">
        <v>46240</v>
      </c>
      <c r="H4" s="138" t="s">
        <v>169</v>
      </c>
    </row>
    <row r="5" spans="1:8" s="139" customFormat="1" ht="126" hidden="1" x14ac:dyDescent="0.25">
      <c r="A5" s="140" t="s">
        <v>170</v>
      </c>
      <c r="B5" s="141" t="s">
        <v>171</v>
      </c>
      <c r="C5" s="142" t="s">
        <v>172</v>
      </c>
      <c r="D5" s="142" t="s">
        <v>173</v>
      </c>
      <c r="E5" s="142" t="s">
        <v>174</v>
      </c>
      <c r="F5" s="143">
        <v>27000</v>
      </c>
      <c r="G5" s="143">
        <v>8000</v>
      </c>
      <c r="H5" s="144" t="s">
        <v>175</v>
      </c>
    </row>
    <row r="6" spans="1:8" s="139" customFormat="1" ht="78.75" hidden="1" x14ac:dyDescent="0.25">
      <c r="A6" s="140" t="s">
        <v>176</v>
      </c>
      <c r="B6" s="141" t="s">
        <v>171</v>
      </c>
      <c r="C6" s="142" t="s">
        <v>177</v>
      </c>
      <c r="D6" s="142" t="s">
        <v>178</v>
      </c>
      <c r="E6" s="142" t="s">
        <v>179</v>
      </c>
      <c r="F6" s="143">
        <v>5000</v>
      </c>
      <c r="G6" s="143">
        <v>0</v>
      </c>
      <c r="H6" s="144" t="s">
        <v>180</v>
      </c>
    </row>
    <row r="7" spans="1:8" s="139" customFormat="1" ht="47.25" x14ac:dyDescent="0.25">
      <c r="A7" s="145" t="s">
        <v>181</v>
      </c>
      <c r="B7" s="146" t="s">
        <v>9</v>
      </c>
      <c r="C7" s="147" t="s">
        <v>182</v>
      </c>
      <c r="D7" s="148" t="s">
        <v>183</v>
      </c>
      <c r="E7" s="147" t="s">
        <v>168</v>
      </c>
      <c r="F7" s="149">
        <v>80000</v>
      </c>
      <c r="G7" s="149">
        <v>80000</v>
      </c>
      <c r="H7" s="150" t="s">
        <v>169</v>
      </c>
    </row>
    <row r="8" spans="1:8" s="139" customFormat="1" ht="47.25" x14ac:dyDescent="0.25">
      <c r="A8" s="145" t="s">
        <v>184</v>
      </c>
      <c r="B8" s="146" t="s">
        <v>9</v>
      </c>
      <c r="C8" s="147" t="s">
        <v>185</v>
      </c>
      <c r="D8" s="148" t="s">
        <v>183</v>
      </c>
      <c r="E8" s="147" t="s">
        <v>168</v>
      </c>
      <c r="F8" s="149">
        <v>10000</v>
      </c>
      <c r="G8" s="149">
        <v>10000</v>
      </c>
      <c r="H8" s="150" t="s">
        <v>169</v>
      </c>
    </row>
    <row r="9" spans="1:8" s="139" customFormat="1" ht="83.25" customHeight="1" x14ac:dyDescent="0.25">
      <c r="A9" s="145" t="s">
        <v>186</v>
      </c>
      <c r="B9" s="146" t="s">
        <v>9</v>
      </c>
      <c r="C9" s="147" t="s">
        <v>187</v>
      </c>
      <c r="D9" s="147" t="s">
        <v>188</v>
      </c>
      <c r="E9" s="147" t="s">
        <v>179</v>
      </c>
      <c r="F9" s="149">
        <v>20000</v>
      </c>
      <c r="G9" s="149">
        <v>20000</v>
      </c>
      <c r="H9" s="150" t="s">
        <v>169</v>
      </c>
    </row>
    <row r="10" spans="1:8" s="139" customFormat="1" ht="47.25" x14ac:dyDescent="0.25">
      <c r="A10" s="145" t="s">
        <v>8</v>
      </c>
      <c r="B10" s="146" t="s">
        <v>9</v>
      </c>
      <c r="C10" s="147" t="s">
        <v>190</v>
      </c>
      <c r="D10" s="147" t="s">
        <v>191</v>
      </c>
      <c r="E10" s="147" t="s">
        <v>192</v>
      </c>
      <c r="F10" s="149">
        <v>0</v>
      </c>
      <c r="G10" s="149">
        <v>0</v>
      </c>
      <c r="H10" s="150" t="s">
        <v>193</v>
      </c>
    </row>
    <row r="11" spans="1:8" s="139" customFormat="1" ht="31.5" x14ac:dyDescent="0.25">
      <c r="A11" s="145" t="s">
        <v>194</v>
      </c>
      <c r="B11" s="146" t="s">
        <v>9</v>
      </c>
      <c r="C11" s="147" t="s">
        <v>195</v>
      </c>
      <c r="D11" s="147" t="s">
        <v>196</v>
      </c>
      <c r="E11" s="147" t="s">
        <v>179</v>
      </c>
      <c r="F11" s="151">
        <v>5000</v>
      </c>
      <c r="G11" s="151">
        <v>0</v>
      </c>
      <c r="H11" s="150" t="s">
        <v>189</v>
      </c>
    </row>
    <row r="12" spans="1:8" s="139" customFormat="1" ht="31.5" hidden="1" x14ac:dyDescent="0.25">
      <c r="A12" s="140" t="s">
        <v>10</v>
      </c>
      <c r="B12" s="141" t="s">
        <v>11</v>
      </c>
      <c r="C12" s="142" t="s">
        <v>197</v>
      </c>
      <c r="D12" s="142" t="s">
        <v>198</v>
      </c>
      <c r="E12" s="142" t="s">
        <v>192</v>
      </c>
      <c r="F12" s="143">
        <v>0</v>
      </c>
      <c r="G12" s="143">
        <v>0</v>
      </c>
      <c r="H12" s="144" t="s">
        <v>193</v>
      </c>
    </row>
    <row r="13" spans="1:8" s="152" customFormat="1" ht="94.5" hidden="1" x14ac:dyDescent="0.25">
      <c r="A13" s="140" t="s">
        <v>199</v>
      </c>
      <c r="B13" s="141" t="s">
        <v>11</v>
      </c>
      <c r="C13" s="142" t="s">
        <v>200</v>
      </c>
      <c r="D13" s="142" t="s">
        <v>201</v>
      </c>
      <c r="E13" s="142" t="s">
        <v>168</v>
      </c>
      <c r="F13" s="143">
        <v>12000</v>
      </c>
      <c r="G13" s="143">
        <v>12000</v>
      </c>
      <c r="H13" s="144" t="s">
        <v>202</v>
      </c>
    </row>
    <row r="14" spans="1:8" s="152" customFormat="1" ht="94.5" hidden="1" x14ac:dyDescent="0.25">
      <c r="A14" s="153" t="s">
        <v>203</v>
      </c>
      <c r="B14" s="154" t="s">
        <v>204</v>
      </c>
      <c r="C14" s="155" t="s">
        <v>205</v>
      </c>
      <c r="D14" s="147" t="s">
        <v>201</v>
      </c>
      <c r="E14" s="147" t="s">
        <v>179</v>
      </c>
      <c r="F14" s="151">
        <v>12000</v>
      </c>
      <c r="G14" s="151">
        <v>0</v>
      </c>
      <c r="H14" s="150" t="s">
        <v>206</v>
      </c>
    </row>
    <row r="15" spans="1:8" s="152" customFormat="1" ht="31.5" hidden="1" x14ac:dyDescent="0.25">
      <c r="A15" s="153" t="s">
        <v>207</v>
      </c>
      <c r="B15" s="154" t="s">
        <v>204</v>
      </c>
      <c r="C15" s="155" t="s">
        <v>208</v>
      </c>
      <c r="D15" s="155" t="s">
        <v>209</v>
      </c>
      <c r="E15" s="147" t="s">
        <v>168</v>
      </c>
      <c r="F15" s="149">
        <v>5000</v>
      </c>
      <c r="G15" s="149">
        <v>5000</v>
      </c>
      <c r="H15" s="156" t="s">
        <v>169</v>
      </c>
    </row>
    <row r="16" spans="1:8" s="152" customFormat="1" ht="126" hidden="1" x14ac:dyDescent="0.25">
      <c r="A16" s="153" t="s">
        <v>210</v>
      </c>
      <c r="B16" s="154" t="s">
        <v>204</v>
      </c>
      <c r="C16" s="155" t="s">
        <v>211</v>
      </c>
      <c r="D16" s="147" t="s">
        <v>212</v>
      </c>
      <c r="E16" s="147" t="s">
        <v>179</v>
      </c>
      <c r="F16" s="149">
        <v>72000</v>
      </c>
      <c r="G16" s="149">
        <v>0</v>
      </c>
      <c r="H16" s="150" t="s">
        <v>189</v>
      </c>
    </row>
    <row r="17" spans="1:8" s="152" customFormat="1" ht="47.25" hidden="1" x14ac:dyDescent="0.25">
      <c r="A17" s="153" t="s">
        <v>213</v>
      </c>
      <c r="B17" s="154" t="s">
        <v>204</v>
      </c>
      <c r="C17" s="155" t="s">
        <v>214</v>
      </c>
      <c r="D17" s="155" t="s">
        <v>215</v>
      </c>
      <c r="E17" s="147" t="s">
        <v>179</v>
      </c>
      <c r="F17" s="149">
        <v>0</v>
      </c>
      <c r="G17" s="149">
        <v>0</v>
      </c>
      <c r="H17" s="156" t="s">
        <v>216</v>
      </c>
    </row>
    <row r="18" spans="1:8" s="152" customFormat="1" ht="31.5" hidden="1" x14ac:dyDescent="0.25">
      <c r="A18" s="140" t="s">
        <v>217</v>
      </c>
      <c r="B18" s="141" t="s">
        <v>13</v>
      </c>
      <c r="C18" s="142" t="s">
        <v>218</v>
      </c>
      <c r="D18" s="142" t="s">
        <v>219</v>
      </c>
      <c r="E18" s="142" t="s">
        <v>179</v>
      </c>
      <c r="F18" s="143">
        <v>3200</v>
      </c>
      <c r="G18" s="143">
        <v>0</v>
      </c>
      <c r="H18" s="144" t="s">
        <v>189</v>
      </c>
    </row>
    <row r="19" spans="1:8" s="152" customFormat="1" ht="31.5" hidden="1" x14ac:dyDescent="0.25">
      <c r="A19" s="140" t="s">
        <v>220</v>
      </c>
      <c r="B19" s="141" t="s">
        <v>13</v>
      </c>
      <c r="C19" s="142" t="s">
        <v>221</v>
      </c>
      <c r="D19" s="142" t="s">
        <v>219</v>
      </c>
      <c r="E19" s="142" t="s">
        <v>179</v>
      </c>
      <c r="F19" s="143">
        <v>9600</v>
      </c>
      <c r="G19" s="143">
        <v>0</v>
      </c>
      <c r="H19" s="144" t="s">
        <v>189</v>
      </c>
    </row>
    <row r="20" spans="1:8" s="152" customFormat="1" ht="31.5" hidden="1" x14ac:dyDescent="0.25">
      <c r="A20" s="140" t="s">
        <v>222</v>
      </c>
      <c r="B20" s="141" t="s">
        <v>13</v>
      </c>
      <c r="C20" s="142" t="s">
        <v>223</v>
      </c>
      <c r="D20" s="142" t="s">
        <v>224</v>
      </c>
      <c r="E20" s="142" t="s">
        <v>179</v>
      </c>
      <c r="F20" s="143">
        <v>3840</v>
      </c>
      <c r="G20" s="143">
        <v>0</v>
      </c>
      <c r="H20" s="144" t="s">
        <v>189</v>
      </c>
    </row>
    <row r="21" spans="1:8" s="152" customFormat="1" ht="31.5" hidden="1" x14ac:dyDescent="0.25">
      <c r="A21" s="140" t="s">
        <v>225</v>
      </c>
      <c r="B21" s="141" t="s">
        <v>13</v>
      </c>
      <c r="C21" s="142" t="s">
        <v>226</v>
      </c>
      <c r="D21" s="142" t="s">
        <v>224</v>
      </c>
      <c r="E21" s="142" t="s">
        <v>179</v>
      </c>
      <c r="F21" s="143">
        <v>9600</v>
      </c>
      <c r="G21" s="143">
        <v>0</v>
      </c>
      <c r="H21" s="144" t="s">
        <v>189</v>
      </c>
    </row>
    <row r="22" spans="1:8" s="152" customFormat="1" ht="31.5" hidden="1" x14ac:dyDescent="0.25">
      <c r="A22" s="140" t="s">
        <v>12</v>
      </c>
      <c r="B22" s="141" t="s">
        <v>13</v>
      </c>
      <c r="C22" s="142" t="s">
        <v>227</v>
      </c>
      <c r="D22" s="142" t="s">
        <v>228</v>
      </c>
      <c r="E22" s="142" t="s">
        <v>192</v>
      </c>
      <c r="F22" s="143">
        <v>0</v>
      </c>
      <c r="G22" s="143">
        <v>0</v>
      </c>
      <c r="H22" s="144" t="s">
        <v>193</v>
      </c>
    </row>
    <row r="23" spans="1:8" s="157" customFormat="1" ht="78.75" hidden="1" x14ac:dyDescent="0.25">
      <c r="A23" s="145" t="s">
        <v>229</v>
      </c>
      <c r="B23" s="146" t="s">
        <v>230</v>
      </c>
      <c r="C23" s="147" t="s">
        <v>231</v>
      </c>
      <c r="D23" s="147" t="s">
        <v>232</v>
      </c>
      <c r="E23" s="147" t="s">
        <v>174</v>
      </c>
      <c r="F23" s="149">
        <v>16000</v>
      </c>
      <c r="G23" s="149">
        <f>F23/4</f>
        <v>4000</v>
      </c>
      <c r="H23" s="150" t="s">
        <v>233</v>
      </c>
    </row>
    <row r="24" spans="1:8" s="152" customFormat="1" ht="47.25" hidden="1" x14ac:dyDescent="0.25">
      <c r="A24" s="153" t="s">
        <v>14</v>
      </c>
      <c r="B24" s="154" t="s">
        <v>15</v>
      </c>
      <c r="C24" s="154" t="s">
        <v>234</v>
      </c>
      <c r="D24" s="147" t="s">
        <v>191</v>
      </c>
      <c r="E24" s="147" t="s">
        <v>192</v>
      </c>
      <c r="F24" s="149">
        <v>0</v>
      </c>
      <c r="G24" s="149">
        <v>0</v>
      </c>
      <c r="H24" s="150" t="s">
        <v>193</v>
      </c>
    </row>
    <row r="25" spans="1:8" s="152" customFormat="1" ht="31.5" hidden="1" x14ac:dyDescent="0.25">
      <c r="A25" s="153" t="s">
        <v>235</v>
      </c>
      <c r="B25" s="154" t="s">
        <v>236</v>
      </c>
      <c r="C25" s="155" t="s">
        <v>237</v>
      </c>
      <c r="D25" s="155" t="s">
        <v>238</v>
      </c>
      <c r="E25" s="155" t="s">
        <v>179</v>
      </c>
      <c r="F25" s="151">
        <v>5775</v>
      </c>
      <c r="G25" s="151">
        <v>0</v>
      </c>
      <c r="H25" s="156" t="s">
        <v>189</v>
      </c>
    </row>
    <row r="26" spans="1:8" s="152" customFormat="1" ht="78.75" hidden="1" x14ac:dyDescent="0.25">
      <c r="A26" s="153" t="s">
        <v>239</v>
      </c>
      <c r="B26" s="154" t="s">
        <v>66</v>
      </c>
      <c r="C26" s="155" t="s">
        <v>240</v>
      </c>
      <c r="D26" s="155" t="s">
        <v>241</v>
      </c>
      <c r="E26" s="155" t="s">
        <v>174</v>
      </c>
      <c r="F26" s="151">
        <v>32000</v>
      </c>
      <c r="G26" s="151">
        <f>F26/8*3</f>
        <v>12000</v>
      </c>
      <c r="H26" s="156" t="s">
        <v>242</v>
      </c>
    </row>
    <row r="27" spans="1:8" ht="78.75" hidden="1" x14ac:dyDescent="0.25">
      <c r="A27" s="153" t="s">
        <v>243</v>
      </c>
      <c r="B27" s="154" t="s">
        <v>244</v>
      </c>
      <c r="C27" s="155" t="s">
        <v>245</v>
      </c>
      <c r="D27" s="155" t="s">
        <v>241</v>
      </c>
      <c r="E27" s="155" t="s">
        <v>246</v>
      </c>
      <c r="F27" s="151">
        <v>25000</v>
      </c>
      <c r="G27" s="151">
        <f>F27/5*3</f>
        <v>15000</v>
      </c>
      <c r="H27" s="156" t="s">
        <v>242</v>
      </c>
    </row>
    <row r="28" spans="1:8" s="152" customFormat="1" ht="47.25" hidden="1" x14ac:dyDescent="0.25">
      <c r="A28" s="140" t="s">
        <v>247</v>
      </c>
      <c r="B28" s="141" t="s">
        <v>24</v>
      </c>
      <c r="C28" s="158" t="s">
        <v>248</v>
      </c>
      <c r="D28" s="158" t="s">
        <v>249</v>
      </c>
      <c r="E28" s="142" t="s">
        <v>179</v>
      </c>
      <c r="F28" s="143">
        <v>0</v>
      </c>
      <c r="G28" s="143">
        <v>0</v>
      </c>
      <c r="H28" s="144" t="s">
        <v>216</v>
      </c>
    </row>
    <row r="29" spans="1:8" s="152" customFormat="1" ht="63" hidden="1" x14ac:dyDescent="0.25">
      <c r="A29" s="140" t="s">
        <v>250</v>
      </c>
      <c r="B29" s="141" t="s">
        <v>24</v>
      </c>
      <c r="C29" s="142" t="s">
        <v>251</v>
      </c>
      <c r="D29" s="142" t="s">
        <v>252</v>
      </c>
      <c r="E29" s="142" t="s">
        <v>179</v>
      </c>
      <c r="F29" s="143">
        <v>0</v>
      </c>
      <c r="G29" s="143">
        <v>0</v>
      </c>
      <c r="H29" s="144" t="s">
        <v>189</v>
      </c>
    </row>
    <row r="30" spans="1:8" s="152" customFormat="1" ht="63" hidden="1" x14ac:dyDescent="0.25">
      <c r="A30" s="140" t="s">
        <v>253</v>
      </c>
      <c r="B30" s="141" t="s">
        <v>24</v>
      </c>
      <c r="C30" s="142" t="s">
        <v>254</v>
      </c>
      <c r="D30" s="142" t="s">
        <v>255</v>
      </c>
      <c r="E30" s="142" t="s">
        <v>179</v>
      </c>
      <c r="F30" s="143">
        <v>1900</v>
      </c>
      <c r="G30" s="143">
        <v>0</v>
      </c>
      <c r="H30" s="144" t="s">
        <v>189</v>
      </c>
    </row>
    <row r="31" spans="1:8" s="157" customFormat="1" ht="47.25" hidden="1" x14ac:dyDescent="0.25">
      <c r="A31" s="140" t="s">
        <v>256</v>
      </c>
      <c r="B31" s="141" t="s">
        <v>24</v>
      </c>
      <c r="C31" s="142" t="s">
        <v>257</v>
      </c>
      <c r="D31" s="142" t="s">
        <v>258</v>
      </c>
      <c r="E31" s="142" t="s">
        <v>259</v>
      </c>
      <c r="F31" s="143">
        <v>3500</v>
      </c>
      <c r="G31" s="143">
        <v>3500</v>
      </c>
      <c r="H31" s="144" t="s">
        <v>169</v>
      </c>
    </row>
    <row r="32" spans="1:8" s="152" customFormat="1" ht="31.5" hidden="1" x14ac:dyDescent="0.25">
      <c r="A32" s="153" t="s">
        <v>260</v>
      </c>
      <c r="B32" s="154" t="s">
        <v>41</v>
      </c>
      <c r="C32" s="155" t="s">
        <v>261</v>
      </c>
      <c r="D32" s="147" t="s">
        <v>262</v>
      </c>
      <c r="E32" s="147" t="s">
        <v>192</v>
      </c>
      <c r="F32" s="151">
        <v>0</v>
      </c>
      <c r="G32" s="151">
        <v>0</v>
      </c>
      <c r="H32" s="150" t="s">
        <v>193</v>
      </c>
    </row>
    <row r="33" spans="1:8" s="157" customFormat="1" ht="126" hidden="1" x14ac:dyDescent="0.25">
      <c r="A33" s="145" t="s">
        <v>263</v>
      </c>
      <c r="B33" s="146" t="s">
        <v>41</v>
      </c>
      <c r="C33" s="147" t="s">
        <v>264</v>
      </c>
      <c r="D33" s="147" t="s">
        <v>265</v>
      </c>
      <c r="E33" s="147" t="s">
        <v>179</v>
      </c>
      <c r="F33" s="149">
        <v>64000</v>
      </c>
      <c r="G33" s="149">
        <v>0</v>
      </c>
      <c r="H33" s="150" t="s">
        <v>189</v>
      </c>
    </row>
    <row r="34" spans="1:8" s="157" customFormat="1" ht="47.25" hidden="1" x14ac:dyDescent="0.25">
      <c r="A34" s="140" t="s">
        <v>266</v>
      </c>
      <c r="B34" s="141" t="s">
        <v>267</v>
      </c>
      <c r="C34" s="142" t="s">
        <v>268</v>
      </c>
      <c r="D34" s="142" t="s">
        <v>269</v>
      </c>
      <c r="E34" s="142" t="s">
        <v>246</v>
      </c>
      <c r="F34" s="143">
        <v>120000</v>
      </c>
      <c r="G34" s="143">
        <f>F34/4</f>
        <v>30000</v>
      </c>
      <c r="H34" s="144" t="s">
        <v>233</v>
      </c>
    </row>
    <row r="35" spans="1:8" s="157" customFormat="1" ht="111" hidden="1" thickBot="1" x14ac:dyDescent="0.3">
      <c r="A35" s="159" t="s">
        <v>270</v>
      </c>
      <c r="B35" s="160" t="s">
        <v>271</v>
      </c>
      <c r="C35" s="161" t="s">
        <v>272</v>
      </c>
      <c r="D35" s="161" t="s">
        <v>273</v>
      </c>
      <c r="E35" s="161" t="s">
        <v>168</v>
      </c>
      <c r="F35" s="162"/>
      <c r="G35" s="162">
        <v>54000</v>
      </c>
      <c r="H35" s="163" t="s">
        <v>233</v>
      </c>
    </row>
    <row r="36" spans="1:8" ht="15.75" x14ac:dyDescent="0.25">
      <c r="A36" s="124"/>
      <c r="B36" s="124"/>
      <c r="C36" s="124"/>
      <c r="D36" s="124"/>
      <c r="E36" s="152"/>
      <c r="F36" s="152"/>
      <c r="G36" s="152"/>
      <c r="H36" s="126"/>
    </row>
    <row r="40" spans="1:8" x14ac:dyDescent="0.25">
      <c r="G40" s="164"/>
    </row>
  </sheetData>
  <autoFilter ref="A3:H35">
    <filterColumn colId="1">
      <filters>
        <filter val="SSAC"/>
      </filters>
    </filterColumn>
  </autoFilter>
  <pageMargins left="0.3" right="0.2" top="0.3" bottom="0.3" header="0" footer="0.15"/>
  <pageSetup scale="58" orientation="landscape"/>
  <headerFooter>
    <oddFooter>&amp;L&amp;"-,Bold"&amp;14ICANN - Board Resolution 2013.04.11.10&amp;RPage &amp;P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B15" sqref="B15"/>
    </sheetView>
  </sheetViews>
  <sheetFormatPr defaultColWidth="8.85546875" defaultRowHeight="15.75" x14ac:dyDescent="0.25"/>
  <cols>
    <col min="1" max="1" width="24.28515625" style="9" customWidth="1"/>
  </cols>
  <sheetData>
    <row r="1" spans="1:1" ht="16.5" thickBot="1" x14ac:dyDescent="0.3">
      <c r="A1" s="16" t="s">
        <v>3</v>
      </c>
    </row>
    <row r="2" spans="1:1" ht="19.5" thickBot="1" x14ac:dyDescent="0.3">
      <c r="A2" s="7"/>
    </row>
    <row r="3" spans="1:1" ht="16.5" thickBot="1" x14ac:dyDescent="0.3">
      <c r="A3" s="18" t="s">
        <v>0</v>
      </c>
    </row>
    <row r="4" spans="1:1" x14ac:dyDescent="0.25">
      <c r="A4" s="43" t="s">
        <v>88</v>
      </c>
    </row>
    <row r="5" spans="1:1" x14ac:dyDescent="0.25">
      <c r="A5" s="28" t="s">
        <v>53</v>
      </c>
    </row>
    <row r="6" spans="1:1" ht="31.5" x14ac:dyDescent="0.25">
      <c r="A6" s="19" t="s">
        <v>58</v>
      </c>
    </row>
    <row r="7" spans="1:1" x14ac:dyDescent="0.25">
      <c r="A7" s="20" t="s">
        <v>17</v>
      </c>
    </row>
    <row r="8" spans="1:1" x14ac:dyDescent="0.25">
      <c r="A8" s="20" t="s">
        <v>60</v>
      </c>
    </row>
    <row r="9" spans="1:1" x14ac:dyDescent="0.25">
      <c r="A9" s="19" t="s">
        <v>18</v>
      </c>
    </row>
    <row r="10" spans="1:1" ht="31.5" x14ac:dyDescent="0.25">
      <c r="A10" s="65" t="s">
        <v>25</v>
      </c>
    </row>
    <row r="11" spans="1:1" ht="31.5" x14ac:dyDescent="0.25">
      <c r="A11" s="19" t="s">
        <v>55</v>
      </c>
    </row>
    <row r="12" spans="1:1" x14ac:dyDescent="0.25">
      <c r="A12" s="19" t="s">
        <v>16</v>
      </c>
    </row>
    <row r="13" spans="1:1" ht="15" x14ac:dyDescent="0.25">
      <c r="A13"/>
    </row>
    <row r="14" spans="1:1" ht="15" x14ac:dyDescent="0.25">
      <c r="A14"/>
    </row>
    <row r="15" spans="1:1" ht="15" x14ac:dyDescent="0.25">
      <c r="A15"/>
    </row>
    <row r="16" spans="1:1" ht="15" x14ac:dyDescent="0.25">
      <c r="A16"/>
    </row>
    <row r="17" spans="1:1" ht="15" x14ac:dyDescent="0.25">
      <c r="A17"/>
    </row>
    <row r="18" spans="1:1" ht="15" x14ac:dyDescent="0.25">
      <c r="A18"/>
    </row>
    <row r="19" spans="1:1" ht="15" x14ac:dyDescent="0.25">
      <c r="A19"/>
    </row>
    <row r="20" spans="1:1" ht="15" x14ac:dyDescent="0.25">
      <c r="A20"/>
    </row>
    <row r="21" spans="1:1" ht="15" x14ac:dyDescent="0.25">
      <c r="A21"/>
    </row>
    <row r="22" spans="1:1" ht="15" x14ac:dyDescent="0.25">
      <c r="A22"/>
    </row>
    <row r="23" spans="1:1" ht="15" x14ac:dyDescent="0.25">
      <c r="A23"/>
    </row>
    <row r="24" spans="1:1" ht="15" x14ac:dyDescent="0.25">
      <c r="A24"/>
    </row>
    <row r="25" spans="1:1" ht="15" x14ac:dyDescent="0.25">
      <c r="A25"/>
    </row>
    <row r="26" spans="1:1" ht="15" x14ac:dyDescent="0.25">
      <c r="A26"/>
    </row>
    <row r="27" spans="1:1" ht="15" x14ac:dyDescent="0.25">
      <c r="A27"/>
    </row>
    <row r="28" spans="1:1" ht="15" x14ac:dyDescent="0.25">
      <c r="A28"/>
    </row>
    <row r="29" spans="1:1" ht="15" x14ac:dyDescent="0.25">
      <c r="A29"/>
    </row>
    <row r="30" spans="1:1" ht="15" x14ac:dyDescent="0.25">
      <c r="A30"/>
    </row>
    <row r="31" spans="1:1" ht="15" x14ac:dyDescent="0.25">
      <c r="A31"/>
    </row>
    <row r="32" spans="1:1" ht="15" x14ac:dyDescent="0.25">
      <c r="A32"/>
    </row>
    <row r="33" spans="1:1" ht="15" x14ac:dyDescent="0.25">
      <c r="A33"/>
    </row>
    <row r="36" spans="1:1" x14ac:dyDescent="0.25">
      <c r="A36" s="6"/>
    </row>
    <row r="37" spans="1:1" x14ac:dyDescent="0.25">
      <c r="A37" s="6"/>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Consolidated</vt:lpstr>
      <vt:lpstr>Regular Track Recommendations</vt:lpstr>
      <vt:lpstr>Fast Track Approved</vt:lpstr>
      <vt:lpstr>List</vt:lpstr>
      <vt:lpstr>Consolidated!Print_Area</vt:lpstr>
      <vt:lpstr>'Fast Track Approved'!Print_Area</vt:lpstr>
      <vt:lpstr>'Regular Track Recommendations'!Print_Area</vt:lpstr>
      <vt:lpstr>Consolidated!Print_Titles</vt:lpstr>
      <vt:lpstr>'Fast Track Approved'!Print_Titles</vt:lpstr>
      <vt:lpstr>'Regular Track Recommendations'!Print_Titles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 Diakite</dc:creator>
  <cp:lastModifiedBy>Taryn S. Presley</cp:lastModifiedBy>
  <cp:lastPrinted>2013-08-26T16:27:16Z</cp:lastPrinted>
  <dcterms:created xsi:type="dcterms:W3CDTF">2013-03-25T20:33:31Z</dcterms:created>
  <dcterms:modified xsi:type="dcterms:W3CDTF">2013-08-26T16:27:49Z</dcterms:modified>
</cp:coreProperties>
</file>